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reich\Downloads\"/>
    </mc:Choice>
  </mc:AlternateContent>
  <xr:revisionPtr revIDLastSave="0" documentId="13_ncr:1_{7AA26E84-4B78-480A-B248-33427FCDC162}" xr6:coauthVersionLast="47" xr6:coauthVersionMax="47" xr10:uidLastSave="{00000000-0000-0000-0000-000000000000}"/>
  <bookViews>
    <workbookView xWindow="29580" yWindow="780" windowWidth="18765" windowHeight="13935" xr2:uid="{AAAD6C5D-D245-417D-B806-CF1BB2DB8B77}"/>
  </bookViews>
  <sheets>
    <sheet name="【例題】　A病院" sheetId="7" r:id="rId1"/>
    <sheet name="課題１" sheetId="13" r:id="rId2"/>
    <sheet name="B病院" sheetId="11" r:id="rId3"/>
    <sheet name="C病院" sheetId="12" r:id="rId4"/>
    <sheet name="居酒屋" sheetId="10" r:id="rId5"/>
    <sheet name="課題２" sheetId="14" r:id="rId6"/>
    <sheet name="課題３" sheetId="1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7" l="1"/>
  <c r="G2" i="13"/>
  <c r="J2" i="13" s="1"/>
  <c r="D3" i="7"/>
  <c r="D11" i="7" s="1"/>
  <c r="D2" i="7"/>
  <c r="D8" i="7"/>
  <c r="D9" i="7"/>
  <c r="D10" i="7"/>
</calcChain>
</file>

<file path=xl/sharedStrings.xml><?xml version="1.0" encoding="utf-8"?>
<sst xmlns="http://schemas.openxmlformats.org/spreadsheetml/2006/main" count="301" uniqueCount="185">
  <si>
    <t>標本平均</t>
    <rPh sb="0" eb="2">
      <t>ヒョウホン</t>
    </rPh>
    <rPh sb="2" eb="4">
      <t>ヘイキン</t>
    </rPh>
    <phoneticPr fontId="1"/>
  </si>
  <si>
    <t>不偏分散</t>
    <rPh sb="0" eb="2">
      <t>フヘン</t>
    </rPh>
    <rPh sb="2" eb="4">
      <t>ブンサン</t>
    </rPh>
    <phoneticPr fontId="1"/>
  </si>
  <si>
    <t>ｔ値</t>
    <rPh sb="1" eb="2">
      <t>アタイ</t>
    </rPh>
    <phoneticPr fontId="1"/>
  </si>
  <si>
    <t>分母の√</t>
    <rPh sb="0" eb="2">
      <t>ブンボ</t>
    </rPh>
    <phoneticPr fontId="1"/>
  </si>
  <si>
    <t>データ個数</t>
    <rPh sb="3" eb="5">
      <t>コスウ</t>
    </rPh>
    <phoneticPr fontId="1"/>
  </si>
  <si>
    <t>有意水準</t>
    <rPh sb="0" eb="2">
      <t>ユウイ</t>
    </rPh>
    <rPh sb="2" eb="4">
      <t>スイジュン</t>
    </rPh>
    <phoneticPr fontId="1"/>
  </si>
  <si>
    <t>Aくん</t>
  </si>
  <si>
    <t>Bくん</t>
  </si>
  <si>
    <t>Cさん</t>
  </si>
  <si>
    <t>Dくん</t>
  </si>
  <si>
    <t>Eさん</t>
  </si>
  <si>
    <t>Fさん</t>
  </si>
  <si>
    <t>Gくん</t>
  </si>
  <si>
    <t>Hくん</t>
  </si>
  <si>
    <t>Iさん</t>
  </si>
  <si>
    <t>Jさん</t>
  </si>
  <si>
    <t>日給</t>
    <rPh sb="0" eb="2">
      <t>ニッキュウ</t>
    </rPh>
    <phoneticPr fontId="1"/>
  </si>
  <si>
    <t>分母√の中</t>
    <rPh sb="0" eb="2">
      <t>ブンボ</t>
    </rPh>
    <rPh sb="4" eb="5">
      <t>ナカ</t>
    </rPh>
    <phoneticPr fontId="1"/>
  </si>
  <si>
    <t>検定結果</t>
    <rPh sb="0" eb="2">
      <t>ケンテイ</t>
    </rPh>
    <rPh sb="2" eb="4">
      <t>ケッカ</t>
    </rPh>
    <phoneticPr fontId="1"/>
  </si>
  <si>
    <t>問題</t>
    <rPh sb="0" eb="2">
      <t>モンダイ</t>
    </rPh>
    <phoneticPr fontId="1"/>
  </si>
  <si>
    <t>容量</t>
    <rPh sb="0" eb="2">
      <t>ヨウリョウ</t>
    </rPh>
    <phoneticPr fontId="1"/>
  </si>
  <si>
    <t>ある居酒屋さんでは、ビール１杯の容量は
「３５０ml」と設定されています。
「最近何か量が少ない気がするな」
と感じたSくんは、２５杯の容量を調べてみました。
さて、
本当に「ビールは３５０ml」と言えるでしょうか？</t>
    <rPh sb="2" eb="5">
      <t>イザカヤ</t>
    </rPh>
    <rPh sb="14" eb="15">
      <t>パイ</t>
    </rPh>
    <rPh sb="16" eb="18">
      <t>ヨウリョウ</t>
    </rPh>
    <rPh sb="28" eb="30">
      <t>セッテイ</t>
    </rPh>
    <rPh sb="39" eb="41">
      <t>サイキン</t>
    </rPh>
    <rPh sb="41" eb="42">
      <t>ナン</t>
    </rPh>
    <rPh sb="43" eb="44">
      <t>リョウ</t>
    </rPh>
    <rPh sb="45" eb="46">
      <t>スク</t>
    </rPh>
    <rPh sb="48" eb="49">
      <t>キ</t>
    </rPh>
    <rPh sb="56" eb="57">
      <t>カン</t>
    </rPh>
    <rPh sb="66" eb="67">
      <t>ハイ</t>
    </rPh>
    <rPh sb="68" eb="70">
      <t>ヨウリョウ</t>
    </rPh>
    <rPh sb="71" eb="72">
      <t>シラ</t>
    </rPh>
    <rPh sb="84" eb="86">
      <t>ホントウ</t>
    </rPh>
    <rPh sb="99" eb="100">
      <t>イ</t>
    </rPh>
    <phoneticPr fontId="1"/>
  </si>
  <si>
    <r>
      <t>　</t>
    </r>
    <r>
      <rPr>
        <sz val="16"/>
        <color rgb="FFFF0000"/>
        <rFont val="HG丸ｺﾞｼｯｸM-PRO"/>
        <family val="3"/>
        <charset val="128"/>
      </rPr>
      <t>H</t>
    </r>
    <r>
      <rPr>
        <vertAlign val="subscript"/>
        <sz val="16"/>
        <color rgb="FFFF0000"/>
        <rFont val="HG丸ｺﾞｼｯｸM-PRO"/>
        <family val="3"/>
        <charset val="128"/>
      </rPr>
      <t>0</t>
    </r>
    <r>
      <rPr>
        <sz val="16"/>
        <color theme="1"/>
        <rFont val="HG丸ｺﾞｼｯｸM-PRO"/>
        <family val="3"/>
        <charset val="128"/>
      </rPr>
      <t>：</t>
    </r>
    <phoneticPr fontId="1"/>
  </si>
  <si>
    <r>
      <rPr>
        <sz val="16"/>
        <color rgb="FFFF0000"/>
        <rFont val="HG丸ｺﾞｼｯｸM-PRO"/>
        <family val="3"/>
        <charset val="128"/>
      </rPr>
      <t>　H</t>
    </r>
    <r>
      <rPr>
        <vertAlign val="subscript"/>
        <sz val="16"/>
        <color rgb="FFFF0000"/>
        <rFont val="HG丸ｺﾞｼｯｸM-PRO"/>
        <family val="3"/>
        <charset val="128"/>
      </rPr>
      <t>1</t>
    </r>
    <r>
      <rPr>
        <sz val="16"/>
        <color theme="1"/>
        <rFont val="HG丸ｺﾞｼｯｸM-PRO"/>
        <family val="3"/>
        <charset val="128"/>
      </rPr>
      <t>：</t>
    </r>
    <phoneticPr fontId="1"/>
  </si>
  <si>
    <r>
      <t>　H</t>
    </r>
    <r>
      <rPr>
        <vertAlign val="subscript"/>
        <sz val="18"/>
        <color rgb="FFFF0000"/>
        <rFont val="HG丸ｺﾞｼｯｸM-PRO"/>
        <family val="3"/>
        <charset val="128"/>
      </rPr>
      <t>1</t>
    </r>
    <r>
      <rPr>
        <sz val="18"/>
        <color rgb="FFFF0000"/>
        <rFont val="HG丸ｺﾞｼｯｸM-PRO"/>
        <family val="3"/>
        <charset val="128"/>
      </rPr>
      <t>：「日給は3000０円でない」</t>
    </r>
    <phoneticPr fontId="1"/>
  </si>
  <si>
    <r>
      <t>　H</t>
    </r>
    <r>
      <rPr>
        <strike/>
        <vertAlign val="subscript"/>
        <sz val="18"/>
        <rFont val="HG丸ｺﾞｼｯｸM-PRO"/>
        <family val="3"/>
        <charset val="128"/>
      </rPr>
      <t>0</t>
    </r>
    <r>
      <rPr>
        <strike/>
        <sz val="18"/>
        <rFont val="HG丸ｺﾞｼｯｸM-PRO"/>
        <family val="3"/>
        <charset val="128"/>
      </rPr>
      <t>：「日給が30000円である」</t>
    </r>
    <phoneticPr fontId="1"/>
  </si>
  <si>
    <t>今回の検定結果
「日給が30000円である」という仮定では
　日給の平均が26702.2円という
　データが得られる可能性は5％以下。
　これが得られる可能性は低い。
つまり「日給が30000円」という仮説が
　　　　　　間違っていると言っていい。
つまり「日給は30000円でない」と言える</t>
    <phoneticPr fontId="1"/>
  </si>
  <si>
    <t>平均（仮説平均）</t>
    <rPh sb="0" eb="2">
      <t>ヘイキン</t>
    </rPh>
    <rPh sb="3" eb="5">
      <t>カセツ</t>
    </rPh>
    <rPh sb="5" eb="7">
      <t>ヘイキン</t>
    </rPh>
    <phoneticPr fontId="1"/>
  </si>
  <si>
    <t>平均の差（標本ー仮説）</t>
    <rPh sb="0" eb="2">
      <t>ヘイキン</t>
    </rPh>
    <rPh sb="3" eb="4">
      <t>サ</t>
    </rPh>
    <rPh sb="5" eb="7">
      <t>ヒョウホン</t>
    </rPh>
    <rPh sb="8" eb="10">
      <t>カセツ</t>
    </rPh>
    <phoneticPr fontId="1"/>
  </si>
  <si>
    <t>（ｔ値の）境界値</t>
    <rPh sb="2" eb="3">
      <t>アタイ</t>
    </rPh>
    <rPh sb="5" eb="7">
      <t>キョウカイ</t>
    </rPh>
    <rPh sb="7" eb="8">
      <t>チ</t>
    </rPh>
    <phoneticPr fontId="1"/>
  </si>
  <si>
    <t>平均の差（標本－仮説）</t>
    <rPh sb="0" eb="2">
      <t>ヘイキン</t>
    </rPh>
    <rPh sb="3" eb="4">
      <t>サ</t>
    </rPh>
    <rPh sb="5" eb="7">
      <t>ヒョウホン</t>
    </rPh>
    <rPh sb="8" eb="10">
      <t>カセツ</t>
    </rPh>
    <phoneticPr fontId="1"/>
  </si>
  <si>
    <t>数式「T.INV.2T」を使う</t>
    <rPh sb="0" eb="2">
      <t>スウシキ</t>
    </rPh>
    <rPh sb="13" eb="14">
      <t>ツカ</t>
    </rPh>
    <phoneticPr fontId="1"/>
  </si>
  <si>
    <t>数式「var.s」使う</t>
    <rPh sb="0" eb="2">
      <t>スウシキ</t>
    </rPh>
    <phoneticPr fontId="1"/>
  </si>
  <si>
    <t>数式「AVERAGE」を使う</t>
    <rPh sb="0" eb="2">
      <t>スウシキ</t>
    </rPh>
    <rPh sb="12" eb="13">
      <t>ツカ</t>
    </rPh>
    <phoneticPr fontId="1"/>
  </si>
  <si>
    <t>ただの引き算</t>
    <rPh sb="3" eb="4">
      <t>ヒ</t>
    </rPh>
    <phoneticPr fontId="1"/>
  </si>
  <si>
    <t>固定</t>
    <rPh sb="0" eb="2">
      <t>コテイ</t>
    </rPh>
    <phoneticPr fontId="1"/>
  </si>
  <si>
    <t>「不燃分散」÷「データの個数」</t>
    <rPh sb="1" eb="5">
      <t>フネンブンサン</t>
    </rPh>
    <rPh sb="12" eb="14">
      <t>コスウ</t>
    </rPh>
    <phoneticPr fontId="1"/>
  </si>
  <si>
    <t>数式「SQRT」使う</t>
    <rPh sb="0" eb="2">
      <t>スウシキ</t>
    </rPh>
    <phoneticPr fontId="1"/>
  </si>
  <si>
    <t>「平均の差」÷「分母の√」</t>
    <rPh sb="1" eb="3">
      <t>ヘイキン</t>
    </rPh>
    <rPh sb="4" eb="5">
      <t>サ</t>
    </rPh>
    <rPh sb="8" eb="10">
      <t>ブンボ</t>
    </rPh>
    <phoneticPr fontId="1"/>
  </si>
  <si>
    <r>
      <t>　H</t>
    </r>
    <r>
      <rPr>
        <vertAlign val="subscript"/>
        <sz val="18"/>
        <color theme="1"/>
        <rFont val="HG丸ｺﾞｼｯｸM-PRO"/>
        <family val="3"/>
        <charset val="128"/>
      </rPr>
      <t>0</t>
    </r>
    <r>
      <rPr>
        <sz val="18"/>
        <color theme="1"/>
        <rFont val="HG丸ｺﾞｼｯｸM-PRO"/>
        <family val="3"/>
        <charset val="128"/>
      </rPr>
      <t>：「日給が30000円である」</t>
    </r>
    <phoneticPr fontId="1"/>
  </si>
  <si>
    <t>今回のサンプルサイズ（10人）は十分だと思いますか？
標本数を増やすと結果はどう変わる可能性があるかを考えてください</t>
    <rPh sb="0" eb="2">
      <t>コンカイ</t>
    </rPh>
    <rPh sb="13" eb="14">
      <t>ニン</t>
    </rPh>
    <rPh sb="16" eb="18">
      <t>ジュウブン</t>
    </rPh>
    <rPh sb="20" eb="21">
      <t>オモ</t>
    </rPh>
    <rPh sb="27" eb="30">
      <t>ヒョウホンスウ</t>
    </rPh>
    <rPh sb="31" eb="32">
      <t>フ</t>
    </rPh>
    <rPh sb="35" eb="37">
      <t>ケッカ</t>
    </rPh>
    <rPh sb="40" eb="41">
      <t>カ</t>
    </rPh>
    <rPh sb="43" eb="46">
      <t>カノウセイ</t>
    </rPh>
    <rPh sb="51" eb="52">
      <t>カンガ</t>
    </rPh>
    <phoneticPr fontId="1"/>
  </si>
  <si>
    <t>今回の結果は「偶然による差ではない」と言えますか？
その答えとそう判断する根拠を説明してください</t>
    <rPh sb="0" eb="2">
      <t>コンカイ</t>
    </rPh>
    <rPh sb="3" eb="5">
      <t>ケッカ</t>
    </rPh>
    <rPh sb="7" eb="9">
      <t>グウゼン</t>
    </rPh>
    <rPh sb="12" eb="13">
      <t>サ</t>
    </rPh>
    <rPh sb="19" eb="20">
      <t>イ</t>
    </rPh>
    <rPh sb="28" eb="29">
      <t>コタ</t>
    </rPh>
    <rPh sb="33" eb="35">
      <t>ハンダン</t>
    </rPh>
    <rPh sb="37" eb="39">
      <t>コンキョ</t>
    </rPh>
    <rPh sb="40" eb="42">
      <t>セツメイ</t>
    </rPh>
    <phoneticPr fontId="1"/>
  </si>
  <si>
    <r>
      <t>　H</t>
    </r>
    <r>
      <rPr>
        <vertAlign val="subscript"/>
        <sz val="18"/>
        <color theme="1"/>
        <rFont val="HG丸ｺﾞｼｯｸM-PRO"/>
        <family val="3"/>
        <charset val="128"/>
      </rPr>
      <t>1</t>
    </r>
    <r>
      <rPr>
        <sz val="18"/>
        <color theme="1"/>
        <rFont val="HG丸ｺﾞｼｯｸM-PRO"/>
        <family val="3"/>
        <charset val="128"/>
      </rPr>
      <t>：「日給は3000０円より</t>
    </r>
    <r>
      <rPr>
        <sz val="18"/>
        <color rgb="FFFF0000"/>
        <rFont val="HG丸ｺﾞｼｯｸM-PRO"/>
        <family val="3"/>
        <charset val="128"/>
      </rPr>
      <t>多い</t>
    </r>
    <r>
      <rPr>
        <sz val="18"/>
        <color theme="1"/>
        <rFont val="HG丸ｺﾞｼｯｸM-PRO"/>
        <family val="3"/>
        <charset val="128"/>
      </rPr>
      <t>」</t>
    </r>
    <rPh sb="16" eb="17">
      <t>オオ</t>
    </rPh>
    <phoneticPr fontId="1"/>
  </si>
  <si>
    <r>
      <t>　H</t>
    </r>
    <r>
      <rPr>
        <vertAlign val="subscript"/>
        <sz val="18"/>
        <color theme="1"/>
        <rFont val="HG丸ｺﾞｼｯｸM-PRO"/>
        <family val="3"/>
        <charset val="128"/>
      </rPr>
      <t>1</t>
    </r>
    <r>
      <rPr>
        <sz val="18"/>
        <color theme="1"/>
        <rFont val="HG丸ｺﾞｼｯｸM-PRO"/>
        <family val="3"/>
        <charset val="128"/>
      </rPr>
      <t>：「日給は3000０円より</t>
    </r>
    <r>
      <rPr>
        <sz val="18"/>
        <color rgb="FFFF0000"/>
        <rFont val="HG丸ｺﾞｼｯｸM-PRO"/>
        <family val="3"/>
        <charset val="128"/>
      </rPr>
      <t>少ない</t>
    </r>
    <r>
      <rPr>
        <sz val="18"/>
        <color theme="1"/>
        <rFont val="HG丸ｺﾞｼｯｸM-PRO"/>
        <family val="3"/>
        <charset val="128"/>
      </rPr>
      <t>」</t>
    </r>
    <rPh sb="16" eb="17">
      <t>スク</t>
    </rPh>
    <phoneticPr fontId="1"/>
  </si>
  <si>
    <r>
      <t>問題１
ある雑誌の調査によると
20歳の１か月の食費（平均）は「44611」円である。
しかし、
食費が「44611円」</t>
    </r>
    <r>
      <rPr>
        <u/>
        <sz val="13"/>
        <color rgb="FFFF0000"/>
        <rFont val="HG丸ｺﾞｼｯｸM-PRO"/>
        <family val="3"/>
        <charset val="128"/>
      </rPr>
      <t>なはずはない</t>
    </r>
    <r>
      <rPr>
        <sz val="13"/>
        <color theme="1"/>
        <rFont val="HG丸ｺﾞｼｯｸM-PRO"/>
        <family val="3"/>
        <charset val="128"/>
      </rPr>
      <t xml:space="preserve">と考えた桜井くんは、友達10人に調査をして、右のような結果を得た。
この結果をもとに、
</t>
    </r>
    <r>
      <rPr>
        <u/>
        <sz val="13"/>
        <color rgb="FFFF0000"/>
        <rFont val="HG丸ｺﾞｼｯｸM-PRO"/>
        <family val="3"/>
        <charset val="128"/>
      </rPr>
      <t>有意水準５％と有意水準１％</t>
    </r>
    <r>
      <rPr>
        <sz val="13"/>
        <color theme="1"/>
        <rFont val="HG丸ｺﾞｼｯｸM-PRO"/>
        <family val="3"/>
        <charset val="128"/>
      </rPr>
      <t xml:space="preserve">で
食費の月額平均が
</t>
    </r>
    <r>
      <rPr>
        <u/>
        <sz val="13"/>
        <color rgb="FFFF0000"/>
        <rFont val="HG丸ｺﾞｼｯｸM-PRO"/>
        <family val="3"/>
        <charset val="128"/>
      </rPr>
      <t>44611円かどうか検定</t>
    </r>
    <r>
      <rPr>
        <sz val="13"/>
        <color theme="1"/>
        <rFont val="HG丸ｺﾞｼｯｸM-PRO"/>
        <family val="3"/>
        <charset val="128"/>
      </rPr>
      <t>してみよう。
サンプルの母集団は正規分布に従うとする</t>
    </r>
    <rPh sb="0" eb="2">
      <t>モンダイ</t>
    </rPh>
    <rPh sb="6" eb="8">
      <t>ザッシ</t>
    </rPh>
    <rPh sb="9" eb="11">
      <t>チョウサ</t>
    </rPh>
    <rPh sb="18" eb="19">
      <t>サイ</t>
    </rPh>
    <rPh sb="20" eb="23">
      <t>イッカゲツ</t>
    </rPh>
    <rPh sb="24" eb="26">
      <t>ショクヒ</t>
    </rPh>
    <rPh sb="27" eb="29">
      <t>ヘイキン</t>
    </rPh>
    <rPh sb="38" eb="39">
      <t>エン</t>
    </rPh>
    <rPh sb="49" eb="51">
      <t>ショクヒ</t>
    </rPh>
    <rPh sb="58" eb="59">
      <t>エン</t>
    </rPh>
    <rPh sb="67" eb="68">
      <t>カンガ</t>
    </rPh>
    <rPh sb="70" eb="72">
      <t>サクライ</t>
    </rPh>
    <rPh sb="76" eb="78">
      <t>トモダチ</t>
    </rPh>
    <rPh sb="80" eb="81">
      <t>ニン</t>
    </rPh>
    <rPh sb="82" eb="84">
      <t>チョウサ</t>
    </rPh>
    <rPh sb="88" eb="89">
      <t>ミギ</t>
    </rPh>
    <rPh sb="93" eb="95">
      <t>ケッカ</t>
    </rPh>
    <rPh sb="96" eb="97">
      <t>エ</t>
    </rPh>
    <rPh sb="103" eb="105">
      <t>ケッカ</t>
    </rPh>
    <rPh sb="111" eb="115">
      <t>ユウイスイジュン</t>
    </rPh>
    <rPh sb="127" eb="129">
      <t>ショクヒ</t>
    </rPh>
    <rPh sb="130" eb="134">
      <t>ゲツガクヘイキン</t>
    </rPh>
    <rPh sb="141" eb="142">
      <t>エン</t>
    </rPh>
    <rPh sb="146" eb="148">
      <t>ケンテイ</t>
    </rPh>
    <rPh sb="160" eb="163">
      <t>ボシュウダン</t>
    </rPh>
    <rPh sb="164" eb="168">
      <t>セイキブンプ</t>
    </rPh>
    <rPh sb="169" eb="170">
      <t>シタガ</t>
    </rPh>
    <phoneticPr fontId="1"/>
  </si>
  <si>
    <t>友達</t>
    <rPh sb="0" eb="2">
      <t>トモダチ</t>
    </rPh>
    <phoneticPr fontId="1"/>
  </si>
  <si>
    <t>食費（円）</t>
    <rPh sb="0" eb="2">
      <t>ショクヒ</t>
    </rPh>
    <rPh sb="3" eb="4">
      <t>エン</t>
    </rPh>
    <phoneticPr fontId="1"/>
  </si>
  <si>
    <t>仮説の平均</t>
    <rPh sb="0" eb="2">
      <t>カセツ</t>
    </rPh>
    <rPh sb="3" eb="5">
      <t>ヘイキン</t>
    </rPh>
    <phoneticPr fontId="1"/>
  </si>
  <si>
    <t>A</t>
    <phoneticPr fontId="1"/>
  </si>
  <si>
    <t>B</t>
    <phoneticPr fontId="1"/>
  </si>
  <si>
    <t>平均の差</t>
    <rPh sb="0" eb="2">
      <t>ヘイキン</t>
    </rPh>
    <rPh sb="3" eb="4">
      <t>サ</t>
    </rPh>
    <phoneticPr fontId="1"/>
  </si>
  <si>
    <t>C</t>
    <phoneticPr fontId="1"/>
  </si>
  <si>
    <t>有意水準</t>
    <rPh sb="0" eb="4">
      <t>ユウイスイジュン</t>
    </rPh>
    <phoneticPr fontId="1"/>
  </si>
  <si>
    <t>D</t>
    <phoneticPr fontId="1"/>
  </si>
  <si>
    <t>E</t>
    <phoneticPr fontId="1"/>
  </si>
  <si>
    <t>境界値（５％）</t>
    <rPh sb="0" eb="3">
      <t>キョウカイチ</t>
    </rPh>
    <phoneticPr fontId="1"/>
  </si>
  <si>
    <t>F</t>
    <phoneticPr fontId="1"/>
  </si>
  <si>
    <t>境界値（１％）</t>
    <rPh sb="0" eb="3">
      <t>キョウカイチ</t>
    </rPh>
    <phoneticPr fontId="1"/>
  </si>
  <si>
    <t>G</t>
    <phoneticPr fontId="1"/>
  </si>
  <si>
    <t>不偏分散</t>
    <rPh sb="0" eb="4">
      <t>フヘンブンサン</t>
    </rPh>
    <phoneticPr fontId="1"/>
  </si>
  <si>
    <t>H</t>
    <phoneticPr fontId="1"/>
  </si>
  <si>
    <t>分母の√の中</t>
    <rPh sb="0" eb="2">
      <t>ブンボ</t>
    </rPh>
    <rPh sb="5" eb="6">
      <t>ナカ</t>
    </rPh>
    <phoneticPr fontId="1"/>
  </si>
  <si>
    <t>I</t>
    <phoneticPr fontId="1"/>
  </si>
  <si>
    <t>分母の√の計算</t>
    <rPh sb="0" eb="2">
      <t>ブンボ</t>
    </rPh>
    <rPh sb="5" eb="7">
      <t>ケイサン</t>
    </rPh>
    <phoneticPr fontId="1"/>
  </si>
  <si>
    <t>J</t>
    <phoneticPr fontId="1"/>
  </si>
  <si>
    <r>
      <t>H</t>
    </r>
    <r>
      <rPr>
        <vertAlign val="subscript"/>
        <sz val="14"/>
        <color theme="1"/>
        <rFont val="HG丸ｺﾞｼｯｸM-PRO"/>
        <family val="3"/>
        <charset val="128"/>
      </rPr>
      <t>0</t>
    </r>
    <r>
      <rPr>
        <sz val="14"/>
        <color theme="1"/>
        <rFont val="HG丸ｺﾞｼｯｸM-PRO"/>
        <family val="3"/>
        <charset val="128"/>
      </rPr>
      <t>：</t>
    </r>
    <phoneticPr fontId="1"/>
  </si>
  <si>
    <r>
      <t>H</t>
    </r>
    <r>
      <rPr>
        <vertAlign val="subscript"/>
        <sz val="14"/>
        <color theme="1"/>
        <rFont val="HG丸ｺﾞｼｯｸM-PRO"/>
        <family val="3"/>
        <charset val="128"/>
      </rPr>
      <t>１</t>
    </r>
    <r>
      <rPr>
        <sz val="14"/>
        <color theme="1"/>
        <rFont val="HG丸ｺﾞｼｯｸM-PRO"/>
        <family val="3"/>
        <charset val="128"/>
      </rPr>
      <t>：</t>
    </r>
    <phoneticPr fontId="1"/>
  </si>
  <si>
    <t>検定結果</t>
    <rPh sb="0" eb="4">
      <t>ケンテイケッカ</t>
    </rPh>
    <phoneticPr fontId="1"/>
  </si>
  <si>
    <t>有意水準５％</t>
  </si>
  <si>
    <t>有意水準１％</t>
    <phoneticPr fontId="1"/>
  </si>
  <si>
    <t>考察</t>
    <rPh sb="0" eb="2">
      <t>コウサツ</t>
    </rPh>
    <phoneticPr fontId="1"/>
  </si>
  <si>
    <r>
      <t>問題２
ある調査によると
20歳の女性は１か月に６～７回遊びに出かけ、その出費は毎回平均「4,150」円である。
しかし、
「平均4,150円は</t>
    </r>
    <r>
      <rPr>
        <u/>
        <sz val="13"/>
        <color rgb="FFFF0000"/>
        <rFont val="HG丸ｺﾞｼｯｸM-PRO"/>
        <family val="3"/>
        <charset val="128"/>
      </rPr>
      <t>少なすぎる</t>
    </r>
    <r>
      <rPr>
        <sz val="13"/>
        <rFont val="HG丸ｺﾞｼｯｸM-PRO"/>
        <family val="3"/>
        <charset val="128"/>
      </rPr>
      <t>」</t>
    </r>
    <r>
      <rPr>
        <sz val="13"/>
        <color theme="1"/>
        <rFont val="HG丸ｺﾞｼｯｸM-PRO"/>
        <family val="3"/>
        <charset val="128"/>
      </rPr>
      <t xml:space="preserve">と考えた桜井くんは、友達20人に調査をして、右のような結果を得た。
この結果をもとに、
</t>
    </r>
    <r>
      <rPr>
        <u/>
        <sz val="13"/>
        <color rgb="FFFF0000"/>
        <rFont val="HG丸ｺﾞｼｯｸM-PRO"/>
        <family val="3"/>
        <charset val="128"/>
      </rPr>
      <t>有意水準５％と有意水準１％</t>
    </r>
    <r>
      <rPr>
        <sz val="13"/>
        <color theme="1"/>
        <rFont val="HG丸ｺﾞｼｯｸM-PRO"/>
        <family val="3"/>
        <charset val="128"/>
      </rPr>
      <t>で
「出費の平均が</t>
    </r>
    <r>
      <rPr>
        <u/>
        <sz val="13"/>
        <color rgb="FFFF0000"/>
        <rFont val="HG丸ｺﾞｼｯｸM-PRO"/>
        <family val="3"/>
        <charset val="128"/>
      </rPr>
      <t>4,150円</t>
    </r>
    <r>
      <rPr>
        <sz val="13"/>
        <color theme="1"/>
        <rFont val="HG丸ｺﾞｼｯｸM-PRO"/>
        <family val="3"/>
        <charset val="128"/>
      </rPr>
      <t>」について検定してみよう。サンプルの母集団は正規分布に従うとする</t>
    </r>
    <rPh sb="0" eb="2">
      <t>モンダイ</t>
    </rPh>
    <rPh sb="6" eb="8">
      <t>チョウサ</t>
    </rPh>
    <rPh sb="15" eb="16">
      <t>サイ</t>
    </rPh>
    <rPh sb="17" eb="19">
      <t>ジョセイ</t>
    </rPh>
    <rPh sb="27" eb="28">
      <t>カイ</t>
    </rPh>
    <rPh sb="28" eb="29">
      <t>アソ</t>
    </rPh>
    <rPh sb="31" eb="32">
      <t>デ</t>
    </rPh>
    <rPh sb="37" eb="39">
      <t>シュッピ</t>
    </rPh>
    <rPh sb="40" eb="42">
      <t>マイカイ</t>
    </rPh>
    <rPh sb="42" eb="44">
      <t>ヘイキン</t>
    </rPh>
    <rPh sb="50" eb="51">
      <t>エン</t>
    </rPh>
    <rPh sb="72" eb="73">
      <t>スク</t>
    </rPh>
    <rPh sb="78" eb="79">
      <t>カンガ</t>
    </rPh>
    <rPh sb="87" eb="89">
      <t>トモダチ</t>
    </rPh>
    <rPh sb="91" eb="92">
      <t>ニン</t>
    </rPh>
    <rPh sb="93" eb="95">
      <t>チョウサ</t>
    </rPh>
    <rPh sb="99" eb="100">
      <t>ミギ</t>
    </rPh>
    <rPh sb="104" eb="106">
      <t>ケッカ</t>
    </rPh>
    <rPh sb="107" eb="108">
      <t>エ</t>
    </rPh>
    <rPh sb="114" eb="116">
      <t>ケッカ</t>
    </rPh>
    <rPh sb="157" eb="159">
      <t>ケンテイ</t>
    </rPh>
    <rPh sb="169" eb="172">
      <t>ボシュウダン</t>
    </rPh>
    <rPh sb="173" eb="177">
      <t>セイキブンプ</t>
    </rPh>
    <rPh sb="178" eb="179">
      <t>シタガ</t>
    </rPh>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</si>
  <si>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</si>
  <si>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</si>
  <si>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</si>
  <si>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</si>
  <si>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</si>
  <si>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</si>
  <si>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</si>
  <si>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</si>
  <si>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</si>
  <si>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</si>
  <si>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r>
      <t>問題３
ある統計によると
20歳の男性の１か月のお小遣いは平均「56000」円である。
しかし、
「平均56000円は</t>
    </r>
    <r>
      <rPr>
        <u/>
        <sz val="14"/>
        <color rgb="FFFF0000"/>
        <rFont val="HG丸ｺﾞｼｯｸM-PRO"/>
        <family val="3"/>
        <charset val="128"/>
      </rPr>
      <t>多すぎる</t>
    </r>
    <r>
      <rPr>
        <sz val="14"/>
        <rFont val="HG丸ｺﾞｼｯｸM-PRO"/>
        <family val="3"/>
        <charset val="128"/>
      </rPr>
      <t>」</t>
    </r>
    <r>
      <rPr>
        <sz val="14"/>
        <color theme="1"/>
        <rFont val="HG丸ｺﾞｼｯｸM-PRO"/>
        <family val="3"/>
        <charset val="128"/>
      </rPr>
      <t xml:space="preserve">と考えた桜井くんは、友達100人に調査をして、右のような結果を得た。
この結果をもとに、
</t>
    </r>
    <r>
      <rPr>
        <u/>
        <sz val="14"/>
        <color rgb="FFFF0000"/>
        <rFont val="HG丸ｺﾞｼｯｸM-PRO"/>
        <family val="3"/>
        <charset val="128"/>
      </rPr>
      <t>有意水準５％と有意水準１％</t>
    </r>
    <r>
      <rPr>
        <sz val="14"/>
        <color theme="1"/>
        <rFont val="HG丸ｺﾞｼｯｸM-PRO"/>
        <family val="3"/>
        <charset val="128"/>
      </rPr>
      <t>で「お小遣い平均が</t>
    </r>
    <r>
      <rPr>
        <u/>
        <sz val="14"/>
        <color rgb="FFFF0000"/>
        <rFont val="HG丸ｺﾞｼｯｸM-PRO"/>
        <family val="3"/>
        <charset val="128"/>
      </rPr>
      <t>56000円</t>
    </r>
    <r>
      <rPr>
        <sz val="14"/>
        <color theme="1"/>
        <rFont val="HG丸ｺﾞｼｯｸM-PRO"/>
        <family val="3"/>
        <charset val="128"/>
      </rPr>
      <t>」について検定してみよう。サンプルの母集団は正規分布に従うとする</t>
    </r>
    <rPh sb="0" eb="2">
      <t>モンダイ</t>
    </rPh>
    <rPh sb="6" eb="8">
      <t>トウケイ</t>
    </rPh>
    <rPh sb="15" eb="16">
      <t>サイ</t>
    </rPh>
    <rPh sb="17" eb="19">
      <t>ダンセイ</t>
    </rPh>
    <rPh sb="25" eb="27">
      <t>コヅカ</t>
    </rPh>
    <rPh sb="29" eb="31">
      <t>ヘイキン</t>
    </rPh>
    <rPh sb="37" eb="38">
      <t>エン</t>
    </rPh>
    <rPh sb="59" eb="60">
      <t>オオ</t>
    </rPh>
    <rPh sb="64" eb="65">
      <t>カンガ</t>
    </rPh>
    <rPh sb="73" eb="75">
      <t>トモダチ</t>
    </rPh>
    <rPh sb="80" eb="82">
      <t>チョウサ</t>
    </rPh>
    <rPh sb="86" eb="87">
      <t>ミギ</t>
    </rPh>
    <rPh sb="91" eb="93">
      <t>ケッカ</t>
    </rPh>
    <rPh sb="94" eb="95">
      <t>エ</t>
    </rPh>
    <rPh sb="101" eb="103">
      <t>ケッカ</t>
    </rPh>
    <rPh sb="117" eb="121">
      <t>ユウイスイジュン</t>
    </rPh>
    <rPh sb="126" eb="128">
      <t>コヅカ</t>
    </rPh>
    <rPh sb="143" eb="145">
      <t>ケンテイ</t>
    </rPh>
    <rPh sb="155" eb="158">
      <t>ボシュウダン</t>
    </rPh>
    <rPh sb="159" eb="163">
      <t>セイキブンプ</t>
    </rPh>
    <rPh sb="164" eb="165">
      <t>シタガ</t>
    </rPh>
    <phoneticPr fontId="1"/>
  </si>
  <si>
    <t>お小遣い</t>
    <rPh sb="1" eb="3">
      <t>コヅカ</t>
    </rPh>
    <phoneticPr fontId="1"/>
  </si>
  <si>
    <t>お小遣い</t>
  </si>
  <si>
    <t>A01</t>
    <phoneticPr fontId="1"/>
  </si>
  <si>
    <t>A26</t>
    <phoneticPr fontId="1"/>
  </si>
  <si>
    <t>A51</t>
    <phoneticPr fontId="1"/>
  </si>
  <si>
    <t>A76</t>
    <phoneticPr fontId="1"/>
  </si>
  <si>
    <t>A02</t>
    <phoneticPr fontId="1"/>
  </si>
  <si>
    <t>A27</t>
    <phoneticPr fontId="1"/>
  </si>
  <si>
    <t>A52</t>
    <phoneticPr fontId="1"/>
  </si>
  <si>
    <t>A77</t>
    <phoneticPr fontId="1"/>
  </si>
  <si>
    <t>A03</t>
  </si>
  <si>
    <t>A28</t>
  </si>
  <si>
    <t>A53</t>
  </si>
  <si>
    <t>A78</t>
  </si>
  <si>
    <t>A04</t>
  </si>
  <si>
    <t>A29</t>
  </si>
  <si>
    <t>A54</t>
  </si>
  <si>
    <t>A79</t>
  </si>
  <si>
    <t>A05</t>
  </si>
  <si>
    <t>A30</t>
  </si>
  <si>
    <t>A55</t>
  </si>
  <si>
    <t>A80</t>
  </si>
  <si>
    <t>A06</t>
  </si>
  <si>
    <t>A31</t>
  </si>
  <si>
    <t>A56</t>
  </si>
  <si>
    <t>A81</t>
  </si>
  <si>
    <t>A07</t>
  </si>
  <si>
    <t>A32</t>
  </si>
  <si>
    <t>A57</t>
  </si>
  <si>
    <t>A82</t>
  </si>
  <si>
    <t>A08</t>
  </si>
  <si>
    <t>A33</t>
  </si>
  <si>
    <t>A58</t>
  </si>
  <si>
    <t>A83</t>
  </si>
  <si>
    <t>A09</t>
  </si>
  <si>
    <t>A34</t>
  </si>
  <si>
    <t>A59</t>
  </si>
  <si>
    <t>A84</t>
  </si>
  <si>
    <t>A10</t>
  </si>
  <si>
    <t>A35</t>
  </si>
  <si>
    <t>A60</t>
  </si>
  <si>
    <t>A85</t>
  </si>
  <si>
    <t>A11</t>
  </si>
  <si>
    <t>A36</t>
  </si>
  <si>
    <t>A61</t>
  </si>
  <si>
    <t>A86</t>
  </si>
  <si>
    <t>A12</t>
  </si>
  <si>
    <t>A37</t>
  </si>
  <si>
    <t>A62</t>
  </si>
  <si>
    <t>A87</t>
  </si>
  <si>
    <t>A13</t>
  </si>
  <si>
    <t>A38</t>
  </si>
  <si>
    <t>A63</t>
  </si>
  <si>
    <t>A88</t>
  </si>
  <si>
    <t>A14</t>
  </si>
  <si>
    <t>A39</t>
  </si>
  <si>
    <t>A64</t>
  </si>
  <si>
    <t>A89</t>
  </si>
  <si>
    <t>A15</t>
  </si>
  <si>
    <t>A40</t>
  </si>
  <si>
    <t>A65</t>
  </si>
  <si>
    <t>A90</t>
  </si>
  <si>
    <t>A16</t>
  </si>
  <si>
    <t>A41</t>
  </si>
  <si>
    <t>A66</t>
  </si>
  <si>
    <t>A91</t>
  </si>
  <si>
    <t>A17</t>
  </si>
  <si>
    <t>A42</t>
  </si>
  <si>
    <t>A67</t>
  </si>
  <si>
    <t>A92</t>
  </si>
  <si>
    <t>A18</t>
  </si>
  <si>
    <t>A43</t>
  </si>
  <si>
    <t>A68</t>
  </si>
  <si>
    <t>A93</t>
  </si>
  <si>
    <t>A19</t>
  </si>
  <si>
    <t>A44</t>
  </si>
  <si>
    <t>A69</t>
  </si>
  <si>
    <t>A94</t>
  </si>
  <si>
    <t>A20</t>
  </si>
  <si>
    <t>A45</t>
  </si>
  <si>
    <t>A70</t>
  </si>
  <si>
    <t>A95</t>
  </si>
  <si>
    <t>A21</t>
  </si>
  <si>
    <t>A46</t>
  </si>
  <si>
    <t>A71</t>
  </si>
  <si>
    <t>A96</t>
  </si>
  <si>
    <t>A22</t>
  </si>
  <si>
    <t>A47</t>
  </si>
  <si>
    <t>A72</t>
  </si>
  <si>
    <t>A97</t>
  </si>
  <si>
    <t>A23</t>
  </si>
  <si>
    <t>A48</t>
  </si>
  <si>
    <t>A73</t>
  </si>
  <si>
    <t>A98</t>
  </si>
  <si>
    <t>A24</t>
  </si>
  <si>
    <t>A49</t>
  </si>
  <si>
    <t>A74</t>
  </si>
  <si>
    <t>A99</t>
  </si>
  <si>
    <t>A25</t>
  </si>
  <si>
    <t>A50</t>
  </si>
  <si>
    <t>A75</t>
  </si>
  <si>
    <t>A100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</si>
</sst>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0000_ "/>
    <numFmt numFmtId="178" formatCode="0_ "/>
    <numFmt numFmtId="179" formatCode="0.00_ "/>
    <numFmt numFmtId="180" formatCode="0.0_ "/>
    <numFmt numFmtId="181" formatCode="0.0000_ "/>
  </numFmts>
  <fonts count="23" x14ac:knownFonts="1">
    <font>
      <sz val="11"/>
      <color theme="1"/>
      <name val="游ゴシック"/>
      <family val="2"/>
      <charset val="128"/>
      <scheme val="minor"/>
    </font>
    <font>
      <sz val="6"/>
      <name val="游ゴシック"/>
      <family val="2"/>
      <charset val="128"/>
      <scheme val="minor"/>
    </font>
    <font>
      <sz val="16"/>
      <color theme="1"/>
      <name val="HG丸ｺﾞｼｯｸM-PRO"/>
      <family val="3"/>
      <charset val="128"/>
    </font>
    <font>
      <sz val="18"/>
      <color theme="1"/>
      <name val="HG丸ｺﾞｼｯｸM-PRO"/>
      <family val="3"/>
      <charset val="128"/>
    </font>
    <font>
      <sz val="18"/>
      <name val="HG丸ｺﾞｼｯｸM-PRO"/>
      <family val="3"/>
      <charset val="128"/>
    </font>
    <font>
      <sz val="18"/>
      <color rgb="FFFF0000"/>
      <name val="HG丸ｺﾞｼｯｸM-PRO"/>
      <family val="3"/>
      <charset val="128"/>
    </font>
    <font>
      <sz val="11"/>
      <color theme="1"/>
      <name val="游ゴシック"/>
      <family val="3"/>
      <charset val="128"/>
      <scheme val="minor"/>
    </font>
    <font>
      <sz val="16"/>
      <color rgb="FFFF0000"/>
      <name val="HG丸ｺﾞｼｯｸM-PRO"/>
      <family val="3"/>
      <charset val="128"/>
    </font>
    <font>
      <vertAlign val="subscript"/>
      <sz val="16"/>
      <color rgb="FFFF0000"/>
      <name val="HG丸ｺﾞｼｯｸM-PRO"/>
      <family val="3"/>
      <charset val="128"/>
    </font>
    <font>
      <vertAlign val="subscript"/>
      <sz val="18"/>
      <color rgb="FFFF0000"/>
      <name val="HG丸ｺﾞｼｯｸM-PRO"/>
      <family val="3"/>
      <charset val="128"/>
    </font>
    <font>
      <strike/>
      <sz val="18"/>
      <name val="HG丸ｺﾞｼｯｸM-PRO"/>
      <family val="3"/>
      <charset val="128"/>
    </font>
    <font>
      <strike/>
      <vertAlign val="subscript"/>
      <sz val="18"/>
      <name val="HG丸ｺﾞｼｯｸM-PRO"/>
      <family val="3"/>
      <charset val="128"/>
    </font>
    <font>
      <sz val="11"/>
      <color theme="1"/>
      <name val="HG丸ｺﾞｼｯｸM-PRO"/>
      <family val="3"/>
      <charset val="128"/>
    </font>
    <font>
      <sz val="14"/>
      <color theme="1"/>
      <name val="HG丸ｺﾞｼｯｸM-PRO"/>
      <family val="3"/>
      <charset val="128"/>
    </font>
    <font>
      <sz val="14"/>
      <name val="HG丸ｺﾞｼｯｸM-PRO"/>
      <family val="3"/>
      <charset val="128"/>
    </font>
    <font>
      <vertAlign val="subscript"/>
      <sz val="18"/>
      <color theme="1"/>
      <name val="HG丸ｺﾞｼｯｸM-PRO"/>
      <family val="3"/>
      <charset val="128"/>
    </font>
    <font>
      <sz val="16"/>
      <name val="HG丸ｺﾞｼｯｸM-PRO"/>
      <family val="3"/>
      <charset val="128"/>
    </font>
    <font>
      <sz val="13"/>
      <color theme="1"/>
      <name val="HG丸ｺﾞｼｯｸM-PRO"/>
      <family val="3"/>
      <charset val="128"/>
    </font>
    <font>
      <u/>
      <sz val="13"/>
      <color rgb="FFFF0000"/>
      <name val="HG丸ｺﾞｼｯｸM-PRO"/>
      <family val="3"/>
      <charset val="128"/>
    </font>
    <font>
      <vertAlign val="subscript"/>
      <sz val="14"/>
      <color theme="1"/>
      <name val="HG丸ｺﾞｼｯｸM-PRO"/>
      <family val="3"/>
      <charset val="128"/>
    </font>
    <font>
      <sz val="12"/>
      <color theme="1"/>
      <name val="HG丸ｺﾞｼｯｸM-PRO"/>
      <family val="3"/>
      <charset val="128"/>
    </font>
    <font>
      <sz val="13"/>
      <name val="HG丸ｺﾞｼｯｸM-PRO"/>
      <family val="3"/>
      <charset val="128"/>
    </font>
    <font>
      <u/>
      <sz val="14"/>
      <color rgb="FFFF0000"/>
      <name val="HG丸ｺﾞｼｯｸM-PRO"/>
      <family val="3"/>
      <charset val="128"/>
    </font>
  </fonts>
  <fills count="2">
    <fill>
      <patternFill patternType="none"/>
    </fill>
    <fill>
      <patternFill patternType="gray125"/>
    </fill>
  </fills>
  <borders count="18">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alignment vertical="center"/>
    </xf>
  </cellStyleXfs>
  <cellXfs count="85">
    <xf numFmtId="0" fontId="0" fillId="0" borderId="0" xfId="0">
      <alignmen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top" wrapText="1"/>
    </xf>
    <xf numFmtId="0" fontId="3" fillId="0" borderId="0" xfId="0" applyFont="1" applyAlignment="1">
      <alignment horizontal="center" vertical="top" wrapText="1"/>
    </xf>
    <xf numFmtId="0" fontId="0" fillId="0" borderId="0" xfId="0" applyAlignment="1">
      <alignment horizontal="left" vertical="top"/>
    </xf>
    <xf numFmtId="176" fontId="3" fillId="0" borderId="0" xfId="0" applyNumberFormat="1" applyFont="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0" fillId="0" borderId="0" xfId="0" applyAlignment="1">
      <alignment horizontal="center" vertical="center"/>
    </xf>
    <xf numFmtId="0" fontId="13" fillId="0" borderId="3" xfId="0" applyFont="1" applyBorder="1" applyAlignment="1">
      <alignment horizontal="center" vertical="center"/>
    </xf>
    <xf numFmtId="180" fontId="14" fillId="0" borderId="3" xfId="0" applyNumberFormat="1" applyFont="1" applyBorder="1" applyAlignment="1">
      <alignment horizontal="center" vertical="center"/>
    </xf>
    <xf numFmtId="179" fontId="14" fillId="0" borderId="3" xfId="0" applyNumberFormat="1" applyFont="1" applyBorder="1" applyAlignment="1">
      <alignment horizontal="center" vertical="center"/>
    </xf>
    <xf numFmtId="178" fontId="14" fillId="0" borderId="3" xfId="0" applyNumberFormat="1" applyFont="1" applyBorder="1" applyAlignment="1">
      <alignment horizontal="center" vertical="center"/>
    </xf>
    <xf numFmtId="177" fontId="14" fillId="0" borderId="3" xfId="0" applyNumberFormat="1" applyFont="1" applyBorder="1" applyAlignment="1">
      <alignment horizontal="center" vertical="center"/>
    </xf>
    <xf numFmtId="0" fontId="13" fillId="0" borderId="0" xfId="0" applyFont="1" applyAlignment="1">
      <alignment horizontal="center" vertical="center"/>
    </xf>
    <xf numFmtId="177" fontId="14" fillId="0" borderId="0" xfId="0" applyNumberFormat="1" applyFont="1" applyAlignment="1">
      <alignment horizontal="center" vertical="center"/>
    </xf>
    <xf numFmtId="181" fontId="14" fillId="0" borderId="3" xfId="0" applyNumberFormat="1" applyFont="1" applyBorder="1" applyAlignment="1">
      <alignment horizontal="center" vertical="center"/>
    </xf>
    <xf numFmtId="0" fontId="13" fillId="0" borderId="0" xfId="0" applyFont="1" applyAlignment="1">
      <alignment horizontal="left" vertical="top" wrapText="1"/>
    </xf>
    <xf numFmtId="0" fontId="13" fillId="0" borderId="3" xfId="0" applyFont="1" applyBorder="1" applyAlignment="1">
      <alignment horizontal="center" vertical="top" wrapText="1"/>
    </xf>
    <xf numFmtId="0" fontId="13" fillId="0" borderId="0" xfId="0" applyFont="1" applyAlignment="1">
      <alignment horizontal="center" vertical="top" wrapText="1"/>
    </xf>
    <xf numFmtId="0" fontId="13" fillId="0" borderId="0" xfId="0" applyFont="1" applyAlignment="1">
      <alignmen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13" fillId="0" borderId="3" xfId="0" applyFont="1" applyBorder="1" applyAlignment="1">
      <alignment horizontal="left" vertical="center" wrapText="1"/>
    </xf>
    <xf numFmtId="0" fontId="20" fillId="0" borderId="0" xfId="0" applyFont="1" applyAlignment="1">
      <alignment horizontal="right" vertical="center"/>
    </xf>
    <xf numFmtId="0" fontId="13" fillId="0" borderId="0" xfId="0" applyFont="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7" fillId="0" borderId="3" xfId="0" applyFont="1" applyBorder="1" applyAlignment="1">
      <alignment horizontal="left" vertical="top" wrapText="1"/>
    </xf>
    <xf numFmtId="0" fontId="13" fillId="0" borderId="3"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16" fillId="0" borderId="2" xfId="0" applyFont="1" applyBorder="1" applyAlignment="1">
      <alignment horizontal="left" vertical="center" wrapText="1"/>
    </xf>
    <xf numFmtId="0" fontId="3" fillId="0" borderId="0" xfId="0" applyFont="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13" fillId="0" borderId="3" xfId="0" applyFont="1" applyBorder="1" applyAlignment="1">
      <alignment horizontal="left" vertical="top" wrapText="1"/>
    </xf>
  </cellXfs>
  <cellStyles count="2">
    <cellStyle name="標準" xfId="0" builtinId="0"/>
    <cellStyle name="標準 2" xfId="1" xr:uid="{AF4CFCA3-7CE7-4F5E-A291-AC61D17C68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CFCA6-9F87-4D90-B860-12B2AADDE0B3}">
  <dimension ref="A1:I26"/>
  <sheetViews>
    <sheetView tabSelected="1" zoomScaleNormal="100" workbookViewId="0">
      <selection activeCell="D8" sqref="D8:D11"/>
    </sheetView>
  </sheetViews>
  <sheetFormatPr defaultRowHeight="21" x14ac:dyDescent="0.4"/>
  <cols>
    <col min="1" max="1" width="10.75" style="1" customWidth="1"/>
    <col min="2" max="2" width="13.75" style="1" customWidth="1"/>
    <col min="3" max="3" width="30" style="1" customWidth="1"/>
    <col min="4" max="4" width="25.75" style="8" bestFit="1" customWidth="1"/>
    <col min="5" max="5" width="32" style="13" bestFit="1" customWidth="1"/>
    <col min="9" max="9" width="28.75" bestFit="1" customWidth="1"/>
  </cols>
  <sheetData>
    <row r="1" spans="1:9" ht="18.75" x14ac:dyDescent="0.4">
      <c r="A1" s="14"/>
      <c r="B1" s="14" t="s">
        <v>16</v>
      </c>
      <c r="C1" s="14" t="s">
        <v>27</v>
      </c>
      <c r="D1" s="15">
        <v>30000</v>
      </c>
      <c r="E1" s="12" t="s">
        <v>35</v>
      </c>
    </row>
    <row r="2" spans="1:9" ht="18.75" x14ac:dyDescent="0.4">
      <c r="A2" s="14" t="s">
        <v>6</v>
      </c>
      <c r="B2" s="14">
        <v>27149</v>
      </c>
      <c r="C2" s="14" t="s">
        <v>0</v>
      </c>
      <c r="D2" s="15">
        <f>AVERAGE(B2:B11)</f>
        <v>26702.2</v>
      </c>
      <c r="E2" s="12" t="s">
        <v>33</v>
      </c>
    </row>
    <row r="3" spans="1:9" ht="18.75" x14ac:dyDescent="0.4">
      <c r="A3" s="14" t="s">
        <v>7</v>
      </c>
      <c r="B3" s="14">
        <v>35800</v>
      </c>
      <c r="C3" s="14" t="s">
        <v>28</v>
      </c>
      <c r="D3" s="15">
        <f>D2-D1</f>
        <v>-3297.7999999999993</v>
      </c>
      <c r="E3" s="12" t="s">
        <v>34</v>
      </c>
    </row>
    <row r="4" spans="1:9" ht="18.75" x14ac:dyDescent="0.4">
      <c r="A4" s="14" t="s">
        <v>8</v>
      </c>
      <c r="B4" s="14">
        <v>26382</v>
      </c>
      <c r="C4" s="14" t="s">
        <v>5</v>
      </c>
      <c r="D4" s="16">
        <v>0.05</v>
      </c>
      <c r="E4" s="12" t="s">
        <v>35</v>
      </c>
    </row>
    <row r="5" spans="1:9" ht="18.75" x14ac:dyDescent="0.4">
      <c r="A5" s="14" t="s">
        <v>9</v>
      </c>
      <c r="B5" s="14">
        <v>28329</v>
      </c>
      <c r="C5" s="14" t="s">
        <v>4</v>
      </c>
      <c r="D5" s="17">
        <v>10</v>
      </c>
      <c r="E5" s="12" t="s">
        <v>35</v>
      </c>
    </row>
    <row r="6" spans="1:9" ht="18.75" x14ac:dyDescent="0.4">
      <c r="A6" s="14" t="s">
        <v>10</v>
      </c>
      <c r="B6" s="14">
        <v>21988</v>
      </c>
      <c r="C6" s="14" t="s">
        <v>29</v>
      </c>
      <c r="D6" s="18">
        <f>_xlfn.T.INV.2T(0.05,9)</f>
        <v>2.2621571627982053</v>
      </c>
      <c r="E6" s="12" t="s">
        <v>31</v>
      </c>
    </row>
    <row r="7" spans="1:9" ht="18.75" x14ac:dyDescent="0.4">
      <c r="A7" s="14" t="s">
        <v>11</v>
      </c>
      <c r="B7" s="14">
        <v>27441</v>
      </c>
      <c r="C7" s="19"/>
      <c r="D7" s="20"/>
      <c r="E7" s="12"/>
    </row>
    <row r="8" spans="1:9" ht="18.75" x14ac:dyDescent="0.4">
      <c r="A8" s="14" t="s">
        <v>12</v>
      </c>
      <c r="B8" s="14">
        <v>25195</v>
      </c>
      <c r="C8" s="14" t="s">
        <v>1</v>
      </c>
      <c r="D8" s="21">
        <f>_xlfn.VAR.S(B2:B11)</f>
        <v>20138424.622222263</v>
      </c>
      <c r="E8" s="12" t="s">
        <v>32</v>
      </c>
    </row>
    <row r="9" spans="1:9" ht="18.75" x14ac:dyDescent="0.4">
      <c r="A9" s="14" t="s">
        <v>13</v>
      </c>
      <c r="B9" s="14">
        <v>20475</v>
      </c>
      <c r="C9" s="14" t="s">
        <v>17</v>
      </c>
      <c r="D9" s="21">
        <f>D8/D5</f>
        <v>2013842.4622222264</v>
      </c>
      <c r="E9" s="12" t="s">
        <v>36</v>
      </c>
    </row>
    <row r="10" spans="1:9" x14ac:dyDescent="0.4">
      <c r="A10" s="14" t="s">
        <v>14</v>
      </c>
      <c r="B10" s="14">
        <v>23173</v>
      </c>
      <c r="C10" s="14" t="s">
        <v>3</v>
      </c>
      <c r="D10" s="21">
        <f>SQRT(D9)</f>
        <v>1419.0991727931585</v>
      </c>
      <c r="E10" s="12" t="s">
        <v>37</v>
      </c>
      <c r="I10" s="3"/>
    </row>
    <row r="11" spans="1:9" ht="18.75" x14ac:dyDescent="0.4">
      <c r="A11" s="14" t="s">
        <v>15</v>
      </c>
      <c r="B11" s="14">
        <v>31090</v>
      </c>
      <c r="C11" s="14" t="s">
        <v>2</v>
      </c>
      <c r="D11" s="21">
        <f>ABS(D3/D10)</f>
        <v>2.323868594404904</v>
      </c>
      <c r="E11" s="12" t="s">
        <v>38</v>
      </c>
    </row>
    <row r="13" spans="1:9" ht="25.5" x14ac:dyDescent="0.4">
      <c r="A13" s="35" t="s">
        <v>25</v>
      </c>
      <c r="B13" s="35"/>
      <c r="C13" s="35"/>
      <c r="D13" s="35"/>
    </row>
    <row r="14" spans="1:9" ht="25.5" x14ac:dyDescent="0.4">
      <c r="A14" s="36" t="s">
        <v>24</v>
      </c>
      <c r="B14" s="36"/>
      <c r="C14" s="36"/>
      <c r="D14" s="36"/>
    </row>
    <row r="16" spans="1:9" ht="21.75" thickBot="1" x14ac:dyDescent="0.45">
      <c r="A16" s="37" t="s">
        <v>18</v>
      </c>
      <c r="B16" s="37"/>
    </row>
    <row r="17" spans="1:7" ht="18.75" x14ac:dyDescent="0.4">
      <c r="A17" s="26" t="s">
        <v>26</v>
      </c>
      <c r="B17" s="27"/>
      <c r="C17" s="27"/>
      <c r="D17" s="28"/>
      <c r="G17" s="7"/>
    </row>
    <row r="18" spans="1:7" ht="18.75" x14ac:dyDescent="0.4">
      <c r="A18" s="29"/>
      <c r="B18" s="30"/>
      <c r="C18" s="30"/>
      <c r="D18" s="31"/>
    </row>
    <row r="19" spans="1:7" ht="18.75" x14ac:dyDescent="0.4">
      <c r="A19" s="29"/>
      <c r="B19" s="30"/>
      <c r="C19" s="30"/>
      <c r="D19" s="31"/>
    </row>
    <row r="20" spans="1:7" ht="18.75" x14ac:dyDescent="0.4">
      <c r="A20" s="29"/>
      <c r="B20" s="30"/>
      <c r="C20" s="30"/>
      <c r="D20" s="31"/>
    </row>
    <row r="21" spans="1:7" ht="18.75" x14ac:dyDescent="0.4">
      <c r="A21" s="29"/>
      <c r="B21" s="30"/>
      <c r="C21" s="30"/>
      <c r="D21" s="31"/>
    </row>
    <row r="22" spans="1:7" ht="18.75" x14ac:dyDescent="0.4">
      <c r="A22" s="29"/>
      <c r="B22" s="30"/>
      <c r="C22" s="30"/>
      <c r="D22" s="31"/>
    </row>
    <row r="23" spans="1:7" ht="18.75" x14ac:dyDescent="0.4">
      <c r="A23" s="29"/>
      <c r="B23" s="30"/>
      <c r="C23" s="30"/>
      <c r="D23" s="31"/>
    </row>
    <row r="24" spans="1:7" ht="18.75" x14ac:dyDescent="0.4">
      <c r="A24" s="29"/>
      <c r="B24" s="30"/>
      <c r="C24" s="30"/>
      <c r="D24" s="31"/>
    </row>
    <row r="25" spans="1:7" ht="18.75" x14ac:dyDescent="0.4">
      <c r="A25" s="29"/>
      <c r="B25" s="30"/>
      <c r="C25" s="30"/>
      <c r="D25" s="31"/>
    </row>
    <row r="26" spans="1:7" ht="19.5" thickBot="1" x14ac:dyDescent="0.45">
      <c r="A26" s="32"/>
      <c r="B26" s="33"/>
      <c r="C26" s="33"/>
      <c r="D26" s="34"/>
    </row>
  </sheetData>
  <mergeCells count="4">
    <mergeCell ref="A17:D26"/>
    <mergeCell ref="A13:D13"/>
    <mergeCell ref="A14:D14"/>
    <mergeCell ref="A16:B1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EF613-1862-4C84-B21A-9988E3DDAC4A}">
  <dimension ref="A1:J30"/>
  <sheetViews>
    <sheetView workbookViewId="0">
      <selection activeCell="I16" sqref="I16"/>
    </sheetView>
  </sheetViews>
  <sheetFormatPr defaultColWidth="9" defaultRowHeight="21" customHeight="1" x14ac:dyDescent="0.4"/>
  <cols>
    <col min="1" max="3" width="9" style="11"/>
    <col min="4" max="4" width="15.5" style="11" customWidth="1"/>
    <col min="5" max="5" width="3.625" style="11" customWidth="1"/>
    <col min="6" max="6" width="6.75" style="19" bestFit="1" customWidth="1"/>
    <col min="7" max="7" width="14.25" style="19" bestFit="1" customWidth="1"/>
    <col min="8" max="8" width="4.75" style="19" customWidth="1"/>
    <col min="9" max="9" width="19.5" style="19" bestFit="1" customWidth="1"/>
    <col min="10" max="10" width="17.625" style="19" bestFit="1" customWidth="1"/>
    <col min="11" max="11" width="9" style="11"/>
    <col min="12" max="12" width="9.125" style="11" bestFit="1" customWidth="1"/>
    <col min="13" max="16384" width="9" style="11"/>
  </cols>
  <sheetData>
    <row r="1" spans="1:10" ht="21" customHeight="1" x14ac:dyDescent="0.4">
      <c r="A1" s="50" t="s">
        <v>44</v>
      </c>
      <c r="B1" s="50"/>
      <c r="C1" s="50"/>
      <c r="D1" s="50"/>
      <c r="E1" s="22"/>
      <c r="F1" s="23" t="s">
        <v>45</v>
      </c>
      <c r="G1" s="14" t="s">
        <v>46</v>
      </c>
      <c r="I1" s="19" t="s">
        <v>47</v>
      </c>
      <c r="J1" s="14"/>
    </row>
    <row r="2" spans="1:10" ht="21" customHeight="1" x14ac:dyDescent="0.4">
      <c r="A2" s="50"/>
      <c r="B2" s="50"/>
      <c r="C2" s="50"/>
      <c r="D2" s="50"/>
      <c r="E2" s="22"/>
      <c r="F2" s="23" t="s">
        <v>48</v>
      </c>
      <c r="G2" s="14">
        <f ca="1">RANDBETWEEN(41000,42000)</f>
        <v>41342</v>
      </c>
      <c r="I2" s="19" t="s">
        <v>0</v>
      </c>
      <c r="J2" s="14">
        <f ca="1">AVERAGE(G2:G11)</f>
        <v>48173.8</v>
      </c>
    </row>
    <row r="3" spans="1:10" ht="21" customHeight="1" x14ac:dyDescent="0.4">
      <c r="A3" s="50"/>
      <c r="B3" s="50"/>
      <c r="C3" s="50"/>
      <c r="D3" s="50"/>
      <c r="E3" s="22"/>
      <c r="F3" s="23" t="s">
        <v>49</v>
      </c>
      <c r="G3" s="14">
        <v>51356</v>
      </c>
      <c r="I3" s="19" t="s">
        <v>50</v>
      </c>
      <c r="J3" s="14"/>
    </row>
    <row r="4" spans="1:10" ht="21" customHeight="1" x14ac:dyDescent="0.4">
      <c r="A4" s="50"/>
      <c r="B4" s="50"/>
      <c r="C4" s="50"/>
      <c r="D4" s="50"/>
      <c r="E4" s="22"/>
      <c r="F4" s="23" t="s">
        <v>51</v>
      </c>
      <c r="G4" s="14">
        <v>54441</v>
      </c>
      <c r="I4" s="19" t="s">
        <v>52</v>
      </c>
      <c r="J4" s="14">
        <v>0.05</v>
      </c>
    </row>
    <row r="5" spans="1:10" ht="21" customHeight="1" x14ac:dyDescent="0.4">
      <c r="A5" s="50"/>
      <c r="B5" s="50"/>
      <c r="C5" s="50"/>
      <c r="D5" s="50"/>
      <c r="E5" s="22"/>
      <c r="F5" s="23" t="s">
        <v>53</v>
      </c>
      <c r="G5" s="14">
        <v>44520</v>
      </c>
      <c r="I5" s="19" t="s">
        <v>4</v>
      </c>
      <c r="J5" s="14">
        <v>10</v>
      </c>
    </row>
    <row r="6" spans="1:10" ht="21" customHeight="1" x14ac:dyDescent="0.4">
      <c r="A6" s="50"/>
      <c r="B6" s="50"/>
      <c r="C6" s="50"/>
      <c r="D6" s="50"/>
      <c r="E6" s="22"/>
      <c r="F6" s="23" t="s">
        <v>54</v>
      </c>
      <c r="G6" s="14">
        <v>45904</v>
      </c>
      <c r="I6" s="19" t="s">
        <v>55</v>
      </c>
      <c r="J6" s="14"/>
    </row>
    <row r="7" spans="1:10" ht="21" customHeight="1" x14ac:dyDescent="0.4">
      <c r="A7" s="50"/>
      <c r="B7" s="50"/>
      <c r="C7" s="50"/>
      <c r="D7" s="50"/>
      <c r="E7" s="22"/>
      <c r="F7" s="23" t="s">
        <v>56</v>
      </c>
      <c r="G7" s="14">
        <v>54008</v>
      </c>
      <c r="I7" s="19" t="s">
        <v>57</v>
      </c>
      <c r="J7" s="14"/>
    </row>
    <row r="8" spans="1:10" ht="21" customHeight="1" x14ac:dyDescent="0.4">
      <c r="A8" s="50"/>
      <c r="B8" s="50"/>
      <c r="C8" s="50"/>
      <c r="D8" s="50"/>
      <c r="E8" s="22"/>
      <c r="F8" s="23" t="s">
        <v>58</v>
      </c>
      <c r="G8" s="14">
        <v>45756</v>
      </c>
      <c r="I8" s="19" t="s">
        <v>59</v>
      </c>
      <c r="J8" s="14"/>
    </row>
    <row r="9" spans="1:10" ht="21" customHeight="1" x14ac:dyDescent="0.4">
      <c r="A9" s="50"/>
      <c r="B9" s="50"/>
      <c r="C9" s="50"/>
      <c r="D9" s="50"/>
      <c r="E9" s="22"/>
      <c r="F9" s="23" t="s">
        <v>60</v>
      </c>
      <c r="G9" s="14">
        <v>46956</v>
      </c>
      <c r="I9" s="19" t="s">
        <v>61</v>
      </c>
      <c r="J9" s="14"/>
    </row>
    <row r="10" spans="1:10" ht="21" customHeight="1" x14ac:dyDescent="0.4">
      <c r="A10" s="50"/>
      <c r="B10" s="50"/>
      <c r="C10" s="50"/>
      <c r="D10" s="50"/>
      <c r="E10" s="22"/>
      <c r="F10" s="23" t="s">
        <v>62</v>
      </c>
      <c r="G10" s="14">
        <v>47456</v>
      </c>
      <c r="I10" s="19" t="s">
        <v>63</v>
      </c>
      <c r="J10" s="14"/>
    </row>
    <row r="11" spans="1:10" ht="21" customHeight="1" x14ac:dyDescent="0.4">
      <c r="A11" s="50"/>
      <c r="B11" s="50"/>
      <c r="C11" s="50"/>
      <c r="D11" s="50"/>
      <c r="E11" s="22"/>
      <c r="F11" s="23" t="s">
        <v>64</v>
      </c>
      <c r="G11" s="14">
        <v>49999</v>
      </c>
      <c r="I11" s="19" t="s">
        <v>2</v>
      </c>
      <c r="J11" s="14"/>
    </row>
    <row r="12" spans="1:10" ht="21" customHeight="1" x14ac:dyDescent="0.4">
      <c r="A12" s="50"/>
      <c r="B12" s="50"/>
      <c r="C12" s="50"/>
      <c r="D12" s="50"/>
      <c r="E12" s="22"/>
      <c r="F12" s="24"/>
    </row>
    <row r="13" spans="1:10" ht="21" customHeight="1" x14ac:dyDescent="0.4">
      <c r="A13" s="50"/>
      <c r="B13" s="50"/>
      <c r="C13" s="50"/>
      <c r="D13" s="50"/>
      <c r="E13" s="22"/>
      <c r="F13" s="24"/>
    </row>
    <row r="15" spans="1:10" ht="27" customHeight="1" x14ac:dyDescent="0.4">
      <c r="A15" s="19" t="s">
        <v>65</v>
      </c>
      <c r="B15" s="51"/>
      <c r="C15" s="51"/>
      <c r="D15" s="51"/>
      <c r="E15" s="51"/>
      <c r="F15" s="51"/>
      <c r="G15" s="51"/>
    </row>
    <row r="16" spans="1:10" ht="27" customHeight="1" x14ac:dyDescent="0.4">
      <c r="A16" s="19" t="s">
        <v>66</v>
      </c>
      <c r="B16" s="51"/>
      <c r="C16" s="51"/>
      <c r="D16" s="51"/>
      <c r="E16" s="51"/>
      <c r="F16" s="51"/>
      <c r="G16" s="51"/>
    </row>
    <row r="18" spans="1:10" ht="21" customHeight="1" x14ac:dyDescent="0.4">
      <c r="A18" s="40" t="s">
        <v>67</v>
      </c>
      <c r="B18" s="40"/>
    </row>
    <row r="19" spans="1:10" ht="21" customHeight="1" x14ac:dyDescent="0.4">
      <c r="B19" s="25"/>
      <c r="C19" s="38"/>
      <c r="D19" s="38"/>
      <c r="E19" s="38"/>
      <c r="F19" s="38"/>
      <c r="G19" s="38"/>
      <c r="H19" s="38"/>
      <c r="I19" s="38"/>
      <c r="J19" s="38"/>
    </row>
    <row r="20" spans="1:10" ht="21" customHeight="1" x14ac:dyDescent="0.4">
      <c r="A20" s="39" t="s">
        <v>68</v>
      </c>
      <c r="B20" s="39"/>
      <c r="C20" s="38"/>
      <c r="D20" s="38"/>
      <c r="E20" s="38"/>
      <c r="F20" s="38"/>
      <c r="G20" s="38"/>
      <c r="H20" s="38"/>
      <c r="I20" s="38"/>
      <c r="J20" s="38"/>
    </row>
    <row r="21" spans="1:10" ht="21" customHeight="1" x14ac:dyDescent="0.4">
      <c r="B21" s="25"/>
      <c r="C21" s="38"/>
      <c r="D21" s="38"/>
      <c r="E21" s="38"/>
      <c r="F21" s="38"/>
      <c r="G21" s="38"/>
      <c r="H21" s="38"/>
      <c r="I21" s="38"/>
      <c r="J21" s="38"/>
    </row>
    <row r="22" spans="1:10" ht="21" customHeight="1" x14ac:dyDescent="0.4">
      <c r="B22" s="25"/>
      <c r="C22" s="25"/>
      <c r="D22" s="25"/>
      <c r="E22" s="25"/>
      <c r="F22" s="25"/>
      <c r="G22" s="25"/>
      <c r="H22" s="25"/>
      <c r="I22" s="25"/>
      <c r="J22" s="25"/>
    </row>
    <row r="23" spans="1:10" ht="21" customHeight="1" x14ac:dyDescent="0.4">
      <c r="B23" s="25"/>
      <c r="C23" s="38"/>
      <c r="D23" s="38"/>
      <c r="E23" s="38"/>
      <c r="F23" s="38"/>
      <c r="G23" s="38"/>
      <c r="H23" s="38"/>
      <c r="I23" s="38"/>
      <c r="J23" s="38"/>
    </row>
    <row r="24" spans="1:10" ht="21" customHeight="1" x14ac:dyDescent="0.4">
      <c r="A24" s="39" t="s">
        <v>69</v>
      </c>
      <c r="B24" s="39"/>
      <c r="C24" s="38"/>
      <c r="D24" s="38"/>
      <c r="E24" s="38"/>
      <c r="F24" s="38"/>
      <c r="G24" s="38"/>
      <c r="H24" s="38"/>
      <c r="I24" s="38"/>
      <c r="J24" s="38"/>
    </row>
    <row r="25" spans="1:10" ht="21" customHeight="1" x14ac:dyDescent="0.4">
      <c r="B25" s="25"/>
      <c r="C25" s="38"/>
      <c r="D25" s="38"/>
      <c r="E25" s="38"/>
      <c r="F25" s="38"/>
      <c r="G25" s="38"/>
      <c r="H25" s="38"/>
      <c r="I25" s="38"/>
      <c r="J25" s="38"/>
    </row>
    <row r="27" spans="1:10" ht="21" customHeight="1" x14ac:dyDescent="0.4">
      <c r="A27" s="40" t="s">
        <v>70</v>
      </c>
      <c r="B27" s="40"/>
      <c r="C27" s="41"/>
      <c r="D27" s="42"/>
      <c r="E27" s="42"/>
      <c r="F27" s="42"/>
      <c r="G27" s="42"/>
      <c r="H27" s="42"/>
      <c r="I27" s="42"/>
      <c r="J27" s="43"/>
    </row>
    <row r="28" spans="1:10" ht="21" customHeight="1" x14ac:dyDescent="0.4">
      <c r="C28" s="44"/>
      <c r="D28" s="45"/>
      <c r="E28" s="45"/>
      <c r="F28" s="45"/>
      <c r="G28" s="45"/>
      <c r="H28" s="45"/>
      <c r="I28" s="45"/>
      <c r="J28" s="46"/>
    </row>
    <row r="29" spans="1:10" ht="21" customHeight="1" x14ac:dyDescent="0.4">
      <c r="C29" s="44"/>
      <c r="D29" s="45"/>
      <c r="E29" s="45"/>
      <c r="F29" s="45"/>
      <c r="G29" s="45"/>
      <c r="H29" s="45"/>
      <c r="I29" s="45"/>
      <c r="J29" s="46"/>
    </row>
    <row r="30" spans="1:10" ht="21" customHeight="1" x14ac:dyDescent="0.4">
      <c r="C30" s="47"/>
      <c r="D30" s="48"/>
      <c r="E30" s="48"/>
      <c r="F30" s="48"/>
      <c r="G30" s="48"/>
      <c r="H30" s="48"/>
      <c r="I30" s="48"/>
      <c r="J30" s="49"/>
    </row>
  </sheetData>
  <mergeCells count="10">
    <mergeCell ref="C23:J25"/>
    <mergeCell ref="A24:B24"/>
    <mergeCell ref="A27:B27"/>
    <mergeCell ref="C27:J30"/>
    <mergeCell ref="A1:D13"/>
    <mergeCell ref="B15:G15"/>
    <mergeCell ref="B16:G16"/>
    <mergeCell ref="A18:B18"/>
    <mergeCell ref="C19:J21"/>
    <mergeCell ref="A20:B20"/>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7474E-90BF-4287-9FD2-F2C0F45271A1}">
  <dimension ref="A1:D50"/>
  <sheetViews>
    <sheetView zoomScale="85" zoomScaleNormal="85" workbookViewId="0">
      <selection activeCell="G9" sqref="G9"/>
    </sheetView>
  </sheetViews>
  <sheetFormatPr defaultRowHeight="21" x14ac:dyDescent="0.4"/>
  <cols>
    <col min="1" max="1" width="10.75" style="1" bestFit="1" customWidth="1"/>
    <col min="2" max="2" width="13.75" style="1" bestFit="1" customWidth="1"/>
    <col min="3" max="3" width="37.875" style="1" bestFit="1" customWidth="1"/>
    <col min="4" max="4" width="26.25" style="1" bestFit="1" customWidth="1"/>
  </cols>
  <sheetData>
    <row r="1" spans="1:4" x14ac:dyDescent="0.4">
      <c r="A1" s="2"/>
      <c r="B1" s="2" t="s">
        <v>16</v>
      </c>
      <c r="C1" s="2" t="s">
        <v>27</v>
      </c>
      <c r="D1" s="9">
        <v>30000</v>
      </c>
    </row>
    <row r="2" spans="1:4" x14ac:dyDescent="0.4">
      <c r="A2" s="2" t="s">
        <v>6</v>
      </c>
      <c r="B2" s="2">
        <v>26935</v>
      </c>
      <c r="C2" s="2" t="s">
        <v>0</v>
      </c>
      <c r="D2" s="9"/>
    </row>
    <row r="3" spans="1:4" x14ac:dyDescent="0.4">
      <c r="A3" s="2" t="s">
        <v>7</v>
      </c>
      <c r="B3" s="2">
        <v>29979</v>
      </c>
      <c r="C3" s="2" t="s">
        <v>28</v>
      </c>
      <c r="D3" s="9"/>
    </row>
    <row r="4" spans="1:4" x14ac:dyDescent="0.4">
      <c r="A4" s="2" t="s">
        <v>8</v>
      </c>
      <c r="B4" s="2">
        <v>31070</v>
      </c>
      <c r="C4" s="2" t="s">
        <v>5</v>
      </c>
      <c r="D4" s="9">
        <v>0.05</v>
      </c>
    </row>
    <row r="5" spans="1:4" x14ac:dyDescent="0.4">
      <c r="A5" s="2" t="s">
        <v>9</v>
      </c>
      <c r="B5" s="2">
        <v>21994</v>
      </c>
      <c r="C5" s="2" t="s">
        <v>4</v>
      </c>
      <c r="D5" s="9">
        <v>10</v>
      </c>
    </row>
    <row r="6" spans="1:4" x14ac:dyDescent="0.4">
      <c r="A6" s="2" t="s">
        <v>10</v>
      </c>
      <c r="B6" s="2">
        <v>36685</v>
      </c>
      <c r="C6" s="2" t="s">
        <v>29</v>
      </c>
      <c r="D6" s="9"/>
    </row>
    <row r="7" spans="1:4" x14ac:dyDescent="0.4">
      <c r="A7" s="2" t="s">
        <v>11</v>
      </c>
      <c r="B7" s="2">
        <v>30318</v>
      </c>
      <c r="D7" s="3"/>
    </row>
    <row r="8" spans="1:4" x14ac:dyDescent="0.4">
      <c r="A8" s="2" t="s">
        <v>12</v>
      </c>
      <c r="B8" s="2">
        <v>35614</v>
      </c>
      <c r="C8" s="2" t="s">
        <v>1</v>
      </c>
      <c r="D8" s="9"/>
    </row>
    <row r="9" spans="1:4" x14ac:dyDescent="0.4">
      <c r="A9" s="2" t="s">
        <v>13</v>
      </c>
      <c r="B9" s="2">
        <v>38083</v>
      </c>
      <c r="C9" s="2" t="s">
        <v>17</v>
      </c>
      <c r="D9" s="9"/>
    </row>
    <row r="10" spans="1:4" x14ac:dyDescent="0.4">
      <c r="A10" s="2" t="s">
        <v>14</v>
      </c>
      <c r="B10" s="2">
        <v>38917</v>
      </c>
      <c r="C10" s="2" t="s">
        <v>3</v>
      </c>
      <c r="D10" s="9"/>
    </row>
    <row r="11" spans="1:4" x14ac:dyDescent="0.4">
      <c r="A11" s="2" t="s">
        <v>15</v>
      </c>
      <c r="B11" s="2">
        <v>28858</v>
      </c>
      <c r="C11" s="2" t="s">
        <v>2</v>
      </c>
      <c r="D11" s="9"/>
    </row>
    <row r="12" spans="1:4" x14ac:dyDescent="0.4">
      <c r="D12" s="3"/>
    </row>
    <row r="13" spans="1:4" ht="25.5" x14ac:dyDescent="0.4">
      <c r="A13" s="30" t="s">
        <v>39</v>
      </c>
      <c r="B13" s="30"/>
      <c r="C13" s="30"/>
      <c r="D13" s="30"/>
    </row>
    <row r="14" spans="1:4" ht="25.5" x14ac:dyDescent="0.4">
      <c r="A14" s="30" t="s">
        <v>42</v>
      </c>
      <c r="B14" s="30"/>
      <c r="C14" s="30"/>
      <c r="D14" s="30"/>
    </row>
    <row r="16" spans="1:4" ht="21.75" thickBot="1" x14ac:dyDescent="0.45">
      <c r="A16" s="64" t="s">
        <v>18</v>
      </c>
      <c r="B16" s="64"/>
    </row>
    <row r="17" spans="1:4" ht="18.75" x14ac:dyDescent="0.4">
      <c r="A17" s="55"/>
      <c r="B17" s="56"/>
      <c r="C17" s="56"/>
      <c r="D17" s="57"/>
    </row>
    <row r="18" spans="1:4" ht="18.75" x14ac:dyDescent="0.4">
      <c r="A18" s="58"/>
      <c r="B18" s="59"/>
      <c r="C18" s="59"/>
      <c r="D18" s="60"/>
    </row>
    <row r="19" spans="1:4" ht="18.75" x14ac:dyDescent="0.4">
      <c r="A19" s="58"/>
      <c r="B19" s="59"/>
      <c r="C19" s="59"/>
      <c r="D19" s="60"/>
    </row>
    <row r="20" spans="1:4" ht="18.75" x14ac:dyDescent="0.4">
      <c r="A20" s="58"/>
      <c r="B20" s="59"/>
      <c r="C20" s="59"/>
      <c r="D20" s="60"/>
    </row>
    <row r="21" spans="1:4" ht="18.75" x14ac:dyDescent="0.4">
      <c r="A21" s="58"/>
      <c r="B21" s="59"/>
      <c r="C21" s="59"/>
      <c r="D21" s="60"/>
    </row>
    <row r="22" spans="1:4" ht="18.75" x14ac:dyDescent="0.4">
      <c r="A22" s="58"/>
      <c r="B22" s="59"/>
      <c r="C22" s="59"/>
      <c r="D22" s="60"/>
    </row>
    <row r="23" spans="1:4" ht="18.75" x14ac:dyDescent="0.4">
      <c r="A23" s="58"/>
      <c r="B23" s="59"/>
      <c r="C23" s="59"/>
      <c r="D23" s="60"/>
    </row>
    <row r="24" spans="1:4" ht="18.75" x14ac:dyDescent="0.4">
      <c r="A24" s="58"/>
      <c r="B24" s="59"/>
      <c r="C24" s="59"/>
      <c r="D24" s="60"/>
    </row>
    <row r="25" spans="1:4" ht="18.75" x14ac:dyDescent="0.4">
      <c r="A25" s="58"/>
      <c r="B25" s="59"/>
      <c r="C25" s="59"/>
      <c r="D25" s="60"/>
    </row>
    <row r="26" spans="1:4" ht="19.5" thickBot="1" x14ac:dyDescent="0.45">
      <c r="A26" s="61"/>
      <c r="B26" s="62"/>
      <c r="C26" s="62"/>
      <c r="D26" s="63"/>
    </row>
    <row r="27" spans="1:4" ht="21.2" customHeight="1" x14ac:dyDescent="0.4">
      <c r="A27" s="52" t="s">
        <v>40</v>
      </c>
      <c r="B27" s="52"/>
      <c r="C27" s="52"/>
      <c r="D27" s="52"/>
    </row>
    <row r="28" spans="1:4" ht="21.95" customHeight="1" thickBot="1" x14ac:dyDescent="0.45">
      <c r="A28" s="65"/>
      <c r="B28" s="65"/>
      <c r="C28" s="65"/>
      <c r="D28" s="65"/>
    </row>
    <row r="29" spans="1:4" ht="18.75" x14ac:dyDescent="0.4">
      <c r="A29" s="55"/>
      <c r="B29" s="56"/>
      <c r="C29" s="56"/>
      <c r="D29" s="57"/>
    </row>
    <row r="30" spans="1:4" ht="18.75" x14ac:dyDescent="0.4">
      <c r="A30" s="58"/>
      <c r="B30" s="59"/>
      <c r="C30" s="59"/>
      <c r="D30" s="60"/>
    </row>
    <row r="31" spans="1:4" ht="18.75" x14ac:dyDescent="0.4">
      <c r="A31" s="58"/>
      <c r="B31" s="59"/>
      <c r="C31" s="59"/>
      <c r="D31" s="60"/>
    </row>
    <row r="32" spans="1:4" ht="18.75" x14ac:dyDescent="0.4">
      <c r="A32" s="58"/>
      <c r="B32" s="59"/>
      <c r="C32" s="59"/>
      <c r="D32" s="60"/>
    </row>
    <row r="33" spans="1:4" ht="18.75" x14ac:dyDescent="0.4">
      <c r="A33" s="58"/>
      <c r="B33" s="59"/>
      <c r="C33" s="59"/>
      <c r="D33" s="60"/>
    </row>
    <row r="34" spans="1:4" ht="18.75" x14ac:dyDescent="0.4">
      <c r="A34" s="58"/>
      <c r="B34" s="59"/>
      <c r="C34" s="59"/>
      <c r="D34" s="60"/>
    </row>
    <row r="35" spans="1:4" ht="18.75" x14ac:dyDescent="0.4">
      <c r="A35" s="58"/>
      <c r="B35" s="59"/>
      <c r="C35" s="59"/>
      <c r="D35" s="60"/>
    </row>
    <row r="36" spans="1:4" ht="18.75" x14ac:dyDescent="0.4">
      <c r="A36" s="58"/>
      <c r="B36" s="59"/>
      <c r="C36" s="59"/>
      <c r="D36" s="60"/>
    </row>
    <row r="37" spans="1:4" ht="18.75" x14ac:dyDescent="0.4">
      <c r="A37" s="58"/>
      <c r="B37" s="59"/>
      <c r="C37" s="59"/>
      <c r="D37" s="60"/>
    </row>
    <row r="38" spans="1:4" ht="19.5" thickBot="1" x14ac:dyDescent="0.45">
      <c r="A38" s="61"/>
      <c r="B38" s="62"/>
      <c r="C38" s="62"/>
      <c r="D38" s="63"/>
    </row>
    <row r="39" spans="1:4" ht="21.2" customHeight="1" x14ac:dyDescent="0.4">
      <c r="A39" s="52" t="s">
        <v>41</v>
      </c>
      <c r="B39" s="53"/>
      <c r="C39" s="53"/>
      <c r="D39" s="53"/>
    </row>
    <row r="40" spans="1:4" ht="21.95" customHeight="1" thickBot="1" x14ac:dyDescent="0.45">
      <c r="A40" s="54"/>
      <c r="B40" s="54"/>
      <c r="C40" s="54"/>
      <c r="D40" s="54"/>
    </row>
    <row r="41" spans="1:4" ht="18.75" x14ac:dyDescent="0.4">
      <c r="A41" s="55"/>
      <c r="B41" s="56"/>
      <c r="C41" s="56"/>
      <c r="D41" s="57"/>
    </row>
    <row r="42" spans="1:4" ht="18.75" x14ac:dyDescent="0.4">
      <c r="A42" s="58"/>
      <c r="B42" s="59"/>
      <c r="C42" s="59"/>
      <c r="D42" s="60"/>
    </row>
    <row r="43" spans="1:4" ht="18.75" x14ac:dyDescent="0.4">
      <c r="A43" s="58"/>
      <c r="B43" s="59"/>
      <c r="C43" s="59"/>
      <c r="D43" s="60"/>
    </row>
    <row r="44" spans="1:4" ht="18.75" x14ac:dyDescent="0.4">
      <c r="A44" s="58"/>
      <c r="B44" s="59"/>
      <c r="C44" s="59"/>
      <c r="D44" s="60"/>
    </row>
    <row r="45" spans="1:4" ht="18.75" x14ac:dyDescent="0.4">
      <c r="A45" s="58"/>
      <c r="B45" s="59"/>
      <c r="C45" s="59"/>
      <c r="D45" s="60"/>
    </row>
    <row r="46" spans="1:4" ht="18.75" x14ac:dyDescent="0.4">
      <c r="A46" s="58"/>
      <c r="B46" s="59"/>
      <c r="C46" s="59"/>
      <c r="D46" s="60"/>
    </row>
    <row r="47" spans="1:4" ht="18.75" x14ac:dyDescent="0.4">
      <c r="A47" s="58"/>
      <c r="B47" s="59"/>
      <c r="C47" s="59"/>
      <c r="D47" s="60"/>
    </row>
    <row r="48" spans="1:4" ht="18.75" x14ac:dyDescent="0.4">
      <c r="A48" s="58"/>
      <c r="B48" s="59"/>
      <c r="C48" s="59"/>
      <c r="D48" s="60"/>
    </row>
    <row r="49" spans="1:4" ht="18.75" x14ac:dyDescent="0.4">
      <c r="A49" s="58"/>
      <c r="B49" s="59"/>
      <c r="C49" s="59"/>
      <c r="D49" s="60"/>
    </row>
    <row r="50" spans="1:4" ht="19.5" thickBot="1" x14ac:dyDescent="0.45">
      <c r="A50" s="61"/>
      <c r="B50" s="62"/>
      <c r="C50" s="62"/>
      <c r="D50" s="63"/>
    </row>
  </sheetData>
  <mergeCells count="8">
    <mergeCell ref="A39:D40"/>
    <mergeCell ref="A41:D50"/>
    <mergeCell ref="A13:D13"/>
    <mergeCell ref="A14:D14"/>
    <mergeCell ref="A16:B16"/>
    <mergeCell ref="A17:D26"/>
    <mergeCell ref="A27:D28"/>
    <mergeCell ref="A29:D38"/>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17424-E834-4D46-841B-97ABFEFBF31C}">
  <dimension ref="A1:D52"/>
  <sheetViews>
    <sheetView zoomScale="85" zoomScaleNormal="85" workbookViewId="0">
      <selection activeCell="I10" sqref="I10"/>
    </sheetView>
  </sheetViews>
  <sheetFormatPr defaultRowHeight="21" x14ac:dyDescent="0.4"/>
  <cols>
    <col min="1" max="1" width="10.75" style="1" bestFit="1" customWidth="1"/>
    <col min="2" max="2" width="13.75" style="1" bestFit="1" customWidth="1"/>
    <col min="3" max="3" width="37.875" style="1" bestFit="1" customWidth="1"/>
    <col min="4" max="4" width="26.25" style="1" bestFit="1" customWidth="1"/>
  </cols>
  <sheetData>
    <row r="1" spans="1:4" x14ac:dyDescent="0.4">
      <c r="A1" s="2"/>
      <c r="B1" s="2" t="s">
        <v>16</v>
      </c>
      <c r="C1" s="2" t="s">
        <v>27</v>
      </c>
      <c r="D1" s="9">
        <v>30000</v>
      </c>
    </row>
    <row r="2" spans="1:4" x14ac:dyDescent="0.4">
      <c r="A2" s="2" t="s">
        <v>6</v>
      </c>
      <c r="B2" s="2">
        <v>29120</v>
      </c>
      <c r="C2" s="2" t="s">
        <v>0</v>
      </c>
      <c r="D2" s="9"/>
    </row>
    <row r="3" spans="1:4" x14ac:dyDescent="0.4">
      <c r="A3" s="2" t="s">
        <v>7</v>
      </c>
      <c r="B3" s="2">
        <v>27900</v>
      </c>
      <c r="C3" s="2" t="s">
        <v>28</v>
      </c>
      <c r="D3" s="9"/>
    </row>
    <row r="4" spans="1:4" x14ac:dyDescent="0.4">
      <c r="A4" s="2" t="s">
        <v>8</v>
      </c>
      <c r="B4" s="2">
        <v>30497</v>
      </c>
      <c r="C4" s="2" t="s">
        <v>5</v>
      </c>
      <c r="D4" s="9">
        <v>0.05</v>
      </c>
    </row>
    <row r="5" spans="1:4" x14ac:dyDescent="0.4">
      <c r="A5" s="2" t="s">
        <v>9</v>
      </c>
      <c r="B5" s="2">
        <v>25731</v>
      </c>
      <c r="C5" s="2" t="s">
        <v>4</v>
      </c>
      <c r="D5" s="9">
        <v>10</v>
      </c>
    </row>
    <row r="6" spans="1:4" x14ac:dyDescent="0.4">
      <c r="A6" s="2" t="s">
        <v>10</v>
      </c>
      <c r="B6" s="2">
        <v>26000</v>
      </c>
      <c r="C6" s="2" t="s">
        <v>29</v>
      </c>
      <c r="D6" s="9"/>
    </row>
    <row r="7" spans="1:4" x14ac:dyDescent="0.4">
      <c r="A7" s="2" t="s">
        <v>11</v>
      </c>
      <c r="B7" s="2">
        <v>32119</v>
      </c>
      <c r="D7" s="3"/>
    </row>
    <row r="8" spans="1:4" x14ac:dyDescent="0.4">
      <c r="A8" s="2" t="s">
        <v>12</v>
      </c>
      <c r="B8" s="2">
        <v>22000</v>
      </c>
      <c r="C8" s="2" t="s">
        <v>1</v>
      </c>
      <c r="D8" s="9"/>
    </row>
    <row r="9" spans="1:4" x14ac:dyDescent="0.4">
      <c r="A9" s="2" t="s">
        <v>13</v>
      </c>
      <c r="B9" s="2">
        <v>26900</v>
      </c>
      <c r="C9" s="2" t="s">
        <v>17</v>
      </c>
      <c r="D9" s="9"/>
    </row>
    <row r="10" spans="1:4" x14ac:dyDescent="0.4">
      <c r="A10" s="2" t="s">
        <v>14</v>
      </c>
      <c r="B10" s="2">
        <v>28900</v>
      </c>
      <c r="C10" s="2" t="s">
        <v>3</v>
      </c>
      <c r="D10" s="9"/>
    </row>
    <row r="11" spans="1:4" x14ac:dyDescent="0.4">
      <c r="A11" s="2" t="s">
        <v>15</v>
      </c>
      <c r="B11" s="2">
        <v>29150</v>
      </c>
      <c r="C11" s="2" t="s">
        <v>2</v>
      </c>
      <c r="D11" s="9"/>
    </row>
    <row r="13" spans="1:4" ht="25.5" x14ac:dyDescent="0.4">
      <c r="A13" s="30" t="s">
        <v>39</v>
      </c>
      <c r="B13" s="30"/>
      <c r="C13" s="30"/>
      <c r="D13" s="30"/>
    </row>
    <row r="14" spans="1:4" ht="25.5" customHeight="1" x14ac:dyDescent="0.4">
      <c r="A14" s="30" t="s">
        <v>43</v>
      </c>
      <c r="B14" s="30"/>
      <c r="C14" s="30"/>
      <c r="D14" s="30"/>
    </row>
    <row r="15" spans="1:4" ht="21" customHeight="1" x14ac:dyDescent="0.4">
      <c r="A15" s="10"/>
      <c r="B15" s="10"/>
      <c r="C15" s="10"/>
      <c r="D15" s="10"/>
    </row>
    <row r="16" spans="1:4" ht="21" customHeight="1" thickBot="1" x14ac:dyDescent="0.45">
      <c r="A16" s="64" t="s">
        <v>18</v>
      </c>
      <c r="B16" s="64"/>
      <c r="C16" s="3"/>
      <c r="D16" s="3"/>
    </row>
    <row r="17" spans="1:4" ht="21" customHeight="1" x14ac:dyDescent="0.4">
      <c r="A17" s="69"/>
      <c r="B17" s="70"/>
      <c r="C17" s="70"/>
      <c r="D17" s="71"/>
    </row>
    <row r="18" spans="1:4" ht="21" customHeight="1" x14ac:dyDescent="0.4">
      <c r="A18" s="72"/>
      <c r="B18" s="73"/>
      <c r="C18" s="73"/>
      <c r="D18" s="74"/>
    </row>
    <row r="19" spans="1:4" ht="21" customHeight="1" x14ac:dyDescent="0.4">
      <c r="A19" s="72"/>
      <c r="B19" s="73"/>
      <c r="C19" s="73"/>
      <c r="D19" s="74"/>
    </row>
    <row r="20" spans="1:4" ht="21" customHeight="1" x14ac:dyDescent="0.4">
      <c r="A20" s="72"/>
      <c r="B20" s="73"/>
      <c r="C20" s="73"/>
      <c r="D20" s="74"/>
    </row>
    <row r="21" spans="1:4" ht="21" customHeight="1" x14ac:dyDescent="0.4">
      <c r="A21" s="72"/>
      <c r="B21" s="73"/>
      <c r="C21" s="73"/>
      <c r="D21" s="74"/>
    </row>
    <row r="22" spans="1:4" ht="21" customHeight="1" x14ac:dyDescent="0.4">
      <c r="A22" s="72"/>
      <c r="B22" s="73"/>
      <c r="C22" s="73"/>
      <c r="D22" s="74"/>
    </row>
    <row r="23" spans="1:4" ht="21" customHeight="1" x14ac:dyDescent="0.4">
      <c r="A23" s="72"/>
      <c r="B23" s="73"/>
      <c r="C23" s="73"/>
      <c r="D23" s="74"/>
    </row>
    <row r="24" spans="1:4" ht="21" customHeight="1" x14ac:dyDescent="0.4">
      <c r="A24" s="72"/>
      <c r="B24" s="73"/>
      <c r="C24" s="73"/>
      <c r="D24" s="74"/>
    </row>
    <row r="25" spans="1:4" ht="18" customHeight="1" x14ac:dyDescent="0.4">
      <c r="A25" s="72"/>
      <c r="B25" s="73"/>
      <c r="C25" s="73"/>
      <c r="D25" s="74"/>
    </row>
    <row r="26" spans="1:4" ht="18.75" customHeight="1" thickBot="1" x14ac:dyDescent="0.45">
      <c r="A26" s="75"/>
      <c r="B26" s="76"/>
      <c r="C26" s="76"/>
      <c r="D26" s="77"/>
    </row>
    <row r="27" spans="1:4" ht="18.75" customHeight="1" x14ac:dyDescent="0.4">
      <c r="A27" s="66" t="s">
        <v>40</v>
      </c>
      <c r="B27" s="66"/>
      <c r="C27" s="66"/>
      <c r="D27" s="66"/>
    </row>
    <row r="28" spans="1:4" ht="19.5" thickBot="1" x14ac:dyDescent="0.45">
      <c r="A28" s="78"/>
      <c r="B28" s="78"/>
      <c r="C28" s="78"/>
      <c r="D28" s="78"/>
    </row>
    <row r="29" spans="1:4" ht="18.75" x14ac:dyDescent="0.4">
      <c r="A29" s="69"/>
      <c r="B29" s="70"/>
      <c r="C29" s="70"/>
      <c r="D29" s="71"/>
    </row>
    <row r="30" spans="1:4" ht="18.75" x14ac:dyDescent="0.4">
      <c r="A30" s="72"/>
      <c r="B30" s="73"/>
      <c r="C30" s="73"/>
      <c r="D30" s="74"/>
    </row>
    <row r="31" spans="1:4" ht="18.75" x14ac:dyDescent="0.4">
      <c r="A31" s="72"/>
      <c r="B31" s="73"/>
      <c r="C31" s="73"/>
      <c r="D31" s="74"/>
    </row>
    <row r="32" spans="1:4" ht="18.75" x14ac:dyDescent="0.4">
      <c r="A32" s="72"/>
      <c r="B32" s="73"/>
      <c r="C32" s="73"/>
      <c r="D32" s="74"/>
    </row>
    <row r="33" spans="1:4" ht="18.75" x14ac:dyDescent="0.4">
      <c r="A33" s="72"/>
      <c r="B33" s="73"/>
      <c r="C33" s="73"/>
      <c r="D33" s="74"/>
    </row>
    <row r="34" spans="1:4" ht="18.75" x14ac:dyDescent="0.4">
      <c r="A34" s="72"/>
      <c r="B34" s="73"/>
      <c r="C34" s="73"/>
      <c r="D34" s="74"/>
    </row>
    <row r="35" spans="1:4" ht="18.75" x14ac:dyDescent="0.4">
      <c r="A35" s="72"/>
      <c r="B35" s="73"/>
      <c r="C35" s="73"/>
      <c r="D35" s="74"/>
    </row>
    <row r="36" spans="1:4" ht="18.75" x14ac:dyDescent="0.4">
      <c r="A36" s="72"/>
      <c r="B36" s="73"/>
      <c r="C36" s="73"/>
      <c r="D36" s="74"/>
    </row>
    <row r="37" spans="1:4" ht="18.75" x14ac:dyDescent="0.4">
      <c r="A37" s="72"/>
      <c r="B37" s="73"/>
      <c r="C37" s="73"/>
      <c r="D37" s="74"/>
    </row>
    <row r="38" spans="1:4" ht="19.5" thickBot="1" x14ac:dyDescent="0.45">
      <c r="A38" s="75"/>
      <c r="B38" s="76"/>
      <c r="C38" s="76"/>
      <c r="D38" s="77"/>
    </row>
    <row r="39" spans="1:4" ht="18.75" x14ac:dyDescent="0.4">
      <c r="A39" s="66" t="s">
        <v>41</v>
      </c>
      <c r="B39" s="67"/>
      <c r="C39" s="67"/>
      <c r="D39" s="67"/>
    </row>
    <row r="40" spans="1:4" ht="19.5" thickBot="1" x14ac:dyDescent="0.45">
      <c r="A40" s="68"/>
      <c r="B40" s="68"/>
      <c r="C40" s="68"/>
      <c r="D40" s="68"/>
    </row>
    <row r="41" spans="1:4" ht="18.75" x14ac:dyDescent="0.4">
      <c r="A41" s="69"/>
      <c r="B41" s="70"/>
      <c r="C41" s="70"/>
      <c r="D41" s="71"/>
    </row>
    <row r="42" spans="1:4" ht="18.75" x14ac:dyDescent="0.4">
      <c r="A42" s="72"/>
      <c r="B42" s="73"/>
      <c r="C42" s="73"/>
      <c r="D42" s="74"/>
    </row>
    <row r="43" spans="1:4" ht="18.75" x14ac:dyDescent="0.4">
      <c r="A43" s="72"/>
      <c r="B43" s="73"/>
      <c r="C43" s="73"/>
      <c r="D43" s="74"/>
    </row>
    <row r="44" spans="1:4" ht="18.75" x14ac:dyDescent="0.4">
      <c r="A44" s="72"/>
      <c r="B44" s="73"/>
      <c r="C44" s="73"/>
      <c r="D44" s="74"/>
    </row>
    <row r="45" spans="1:4" ht="18.75" x14ac:dyDescent="0.4">
      <c r="A45" s="72"/>
      <c r="B45" s="73"/>
      <c r="C45" s="73"/>
      <c r="D45" s="74"/>
    </row>
    <row r="46" spans="1:4" ht="18.75" x14ac:dyDescent="0.4">
      <c r="A46" s="72"/>
      <c r="B46" s="73"/>
      <c r="C46" s="73"/>
      <c r="D46" s="74"/>
    </row>
    <row r="47" spans="1:4" ht="18.75" x14ac:dyDescent="0.4">
      <c r="A47" s="72"/>
      <c r="B47" s="73"/>
      <c r="C47" s="73"/>
      <c r="D47" s="74"/>
    </row>
    <row r="48" spans="1:4" ht="18.75" x14ac:dyDescent="0.4">
      <c r="A48" s="72"/>
      <c r="B48" s="73"/>
      <c r="C48" s="73"/>
      <c r="D48" s="74"/>
    </row>
    <row r="49" spans="1:4" ht="18.75" x14ac:dyDescent="0.4">
      <c r="A49" s="72"/>
      <c r="B49" s="73"/>
      <c r="C49" s="73"/>
      <c r="D49" s="74"/>
    </row>
    <row r="50" spans="1:4" ht="19.5" thickBot="1" x14ac:dyDescent="0.45">
      <c r="A50" s="75"/>
      <c r="B50" s="76"/>
      <c r="C50" s="76"/>
      <c r="D50" s="77"/>
    </row>
    <row r="51" spans="1:4" x14ac:dyDescent="0.4">
      <c r="A51" s="3"/>
      <c r="B51" s="3"/>
      <c r="C51" s="3"/>
      <c r="D51" s="3"/>
    </row>
    <row r="52" spans="1:4" x14ac:dyDescent="0.4">
      <c r="A52" s="3"/>
      <c r="B52" s="3"/>
      <c r="C52" s="3"/>
      <c r="D52" s="3"/>
    </row>
  </sheetData>
  <mergeCells count="8">
    <mergeCell ref="A39:D40"/>
    <mergeCell ref="A41:D50"/>
    <mergeCell ref="A13:D13"/>
    <mergeCell ref="A14:D14"/>
    <mergeCell ref="A16:B16"/>
    <mergeCell ref="A17:D26"/>
    <mergeCell ref="A27:D28"/>
    <mergeCell ref="A29:D38"/>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FDEF9-5BC0-4559-9151-EF966033EFE7}">
  <dimension ref="A1:J26"/>
  <sheetViews>
    <sheetView zoomScale="85" zoomScaleNormal="85" workbookViewId="0">
      <selection activeCell="H25" sqref="H25"/>
    </sheetView>
  </sheetViews>
  <sheetFormatPr defaultRowHeight="21" x14ac:dyDescent="0.4"/>
  <cols>
    <col min="2" max="2" width="13.75" style="1" bestFit="1" customWidth="1"/>
    <col min="3" max="3" width="5.375" style="1" customWidth="1"/>
    <col min="4" max="4" width="15" style="1" customWidth="1"/>
    <col min="5" max="5" width="13.75" style="1" bestFit="1" customWidth="1"/>
    <col min="6" max="6" width="21.25" style="1" bestFit="1" customWidth="1"/>
    <col min="7" max="7" width="26.25" style="1" bestFit="1" customWidth="1"/>
    <col min="8" max="8" width="37.875" bestFit="1" customWidth="1"/>
    <col min="9" max="9" width="13.75" bestFit="1" customWidth="1"/>
    <col min="10" max="10" width="31.625" bestFit="1" customWidth="1"/>
    <col min="11" max="11" width="7.75" bestFit="1" customWidth="1"/>
  </cols>
  <sheetData>
    <row r="1" spans="1:10" x14ac:dyDescent="0.4">
      <c r="A1" s="2"/>
      <c r="B1" s="2" t="s">
        <v>20</v>
      </c>
      <c r="D1" s="4" t="s">
        <v>19</v>
      </c>
      <c r="E1"/>
      <c r="F1"/>
      <c r="G1"/>
      <c r="H1" s="2" t="s">
        <v>27</v>
      </c>
      <c r="I1" s="9">
        <v>350</v>
      </c>
      <c r="J1" s="11"/>
    </row>
    <row r="2" spans="1:10" ht="21" customHeight="1" x14ac:dyDescent="0.4">
      <c r="A2" s="2">
        <v>1</v>
      </c>
      <c r="B2" s="2">
        <v>347.5</v>
      </c>
      <c r="D2" s="79" t="s">
        <v>21</v>
      </c>
      <c r="E2" s="79"/>
      <c r="F2" s="79"/>
      <c r="G2" s="79"/>
      <c r="H2" s="2" t="s">
        <v>0</v>
      </c>
      <c r="I2" s="9"/>
      <c r="J2" s="11"/>
    </row>
    <row r="3" spans="1:10" x14ac:dyDescent="0.4">
      <c r="A3" s="2">
        <v>2</v>
      </c>
      <c r="B3" s="2">
        <v>347.9</v>
      </c>
      <c r="D3" s="79"/>
      <c r="E3" s="79"/>
      <c r="F3" s="79"/>
      <c r="G3" s="79"/>
      <c r="H3" s="2" t="s">
        <v>30</v>
      </c>
      <c r="I3" s="9"/>
      <c r="J3" s="11"/>
    </row>
    <row r="4" spans="1:10" x14ac:dyDescent="0.4">
      <c r="A4" s="2">
        <v>3</v>
      </c>
      <c r="B4" s="2">
        <v>348.8</v>
      </c>
      <c r="D4" s="79"/>
      <c r="E4" s="79"/>
      <c r="F4" s="79"/>
      <c r="G4" s="79"/>
      <c r="H4" s="2" t="s">
        <v>5</v>
      </c>
      <c r="I4" s="9">
        <v>0.05</v>
      </c>
      <c r="J4" s="11"/>
    </row>
    <row r="5" spans="1:10" x14ac:dyDescent="0.4">
      <c r="A5" s="2">
        <v>4</v>
      </c>
      <c r="B5" s="2">
        <v>350.5</v>
      </c>
      <c r="D5" s="79"/>
      <c r="E5" s="79"/>
      <c r="F5" s="79"/>
      <c r="G5" s="79"/>
      <c r="H5" s="2" t="s">
        <v>4</v>
      </c>
      <c r="I5" s="9">
        <v>25</v>
      </c>
      <c r="J5" s="11"/>
    </row>
    <row r="6" spans="1:10" x14ac:dyDescent="0.4">
      <c r="A6" s="2">
        <v>5</v>
      </c>
      <c r="B6" s="2">
        <v>348.9</v>
      </c>
      <c r="D6" s="79"/>
      <c r="E6" s="79"/>
      <c r="F6" s="79"/>
      <c r="G6" s="79"/>
      <c r="H6" s="2" t="s">
        <v>29</v>
      </c>
      <c r="I6" s="9"/>
      <c r="J6" s="11"/>
    </row>
    <row r="7" spans="1:10" x14ac:dyDescent="0.4">
      <c r="A7" s="2">
        <v>6</v>
      </c>
      <c r="B7" s="2">
        <v>350.2</v>
      </c>
      <c r="D7" s="79"/>
      <c r="E7" s="79"/>
      <c r="F7" s="79"/>
      <c r="G7" s="79"/>
      <c r="H7" s="1"/>
      <c r="I7" s="3"/>
      <c r="J7" s="11"/>
    </row>
    <row r="8" spans="1:10" ht="21.75" thickBot="1" x14ac:dyDescent="0.45">
      <c r="A8" s="2">
        <v>7</v>
      </c>
      <c r="B8" s="2">
        <v>348.1</v>
      </c>
      <c r="D8" s="5"/>
      <c r="E8" s="5"/>
      <c r="F8" s="5"/>
      <c r="G8" s="5"/>
      <c r="H8" s="2" t="s">
        <v>1</v>
      </c>
      <c r="I8" s="9"/>
      <c r="J8" s="11"/>
    </row>
    <row r="9" spans="1:10" ht="21" customHeight="1" x14ac:dyDescent="0.4">
      <c r="A9" s="2">
        <v>8</v>
      </c>
      <c r="B9" s="2">
        <v>348</v>
      </c>
      <c r="D9" s="80" t="s">
        <v>22</v>
      </c>
      <c r="E9" s="81"/>
      <c r="F9" s="81"/>
      <c r="G9" s="81"/>
      <c r="H9" s="2" t="s">
        <v>17</v>
      </c>
      <c r="I9" s="9"/>
      <c r="J9" s="11"/>
    </row>
    <row r="10" spans="1:10" ht="21.75" thickBot="1" x14ac:dyDescent="0.45">
      <c r="A10" s="2">
        <v>9</v>
      </c>
      <c r="B10" s="2">
        <v>350.9</v>
      </c>
      <c r="D10" s="82" t="s">
        <v>23</v>
      </c>
      <c r="E10" s="83"/>
      <c r="F10" s="83"/>
      <c r="G10" s="83"/>
      <c r="H10" s="2" t="s">
        <v>3</v>
      </c>
      <c r="I10" s="9"/>
      <c r="J10" s="11"/>
    </row>
    <row r="11" spans="1:10" x14ac:dyDescent="0.4">
      <c r="A11" s="2">
        <v>10</v>
      </c>
      <c r="B11" s="2">
        <v>349.8</v>
      </c>
      <c r="D11" s="6"/>
      <c r="E11" s="6"/>
      <c r="F11" s="6"/>
      <c r="G11" s="6"/>
      <c r="H11" s="2" t="s">
        <v>2</v>
      </c>
      <c r="I11" s="9"/>
      <c r="J11" s="11"/>
    </row>
    <row r="12" spans="1:10" ht="21.75" thickBot="1" x14ac:dyDescent="0.45">
      <c r="A12" s="2">
        <v>11</v>
      </c>
      <c r="B12" s="2">
        <v>349</v>
      </c>
      <c r="D12" s="37" t="s">
        <v>18</v>
      </c>
      <c r="E12" s="37"/>
    </row>
    <row r="13" spans="1:10" x14ac:dyDescent="0.4">
      <c r="A13" s="2">
        <v>12</v>
      </c>
      <c r="B13" s="2">
        <v>348.4</v>
      </c>
      <c r="D13" s="55"/>
      <c r="E13" s="56"/>
      <c r="F13" s="56"/>
      <c r="G13" s="57"/>
    </row>
    <row r="14" spans="1:10" ht="21" customHeight="1" x14ac:dyDescent="0.4">
      <c r="A14" s="2">
        <v>13</v>
      </c>
      <c r="B14" s="2">
        <v>349.1</v>
      </c>
      <c r="D14" s="58"/>
      <c r="E14" s="59"/>
      <c r="F14" s="59"/>
      <c r="G14" s="60"/>
    </row>
    <row r="15" spans="1:10" ht="21" customHeight="1" x14ac:dyDescent="0.4">
      <c r="A15" s="2">
        <v>14</v>
      </c>
      <c r="B15" s="2">
        <v>350.5</v>
      </c>
      <c r="D15" s="58"/>
      <c r="E15" s="59"/>
      <c r="F15" s="59"/>
      <c r="G15" s="60"/>
    </row>
    <row r="16" spans="1:10" ht="21" customHeight="1" x14ac:dyDescent="0.4">
      <c r="A16" s="2">
        <v>15</v>
      </c>
      <c r="B16" s="2">
        <v>350.8</v>
      </c>
      <c r="D16" s="58"/>
      <c r="E16" s="59"/>
      <c r="F16" s="59"/>
      <c r="G16" s="60"/>
    </row>
    <row r="17" spans="1:7" ht="21" customHeight="1" x14ac:dyDescent="0.4">
      <c r="A17" s="2">
        <v>16</v>
      </c>
      <c r="B17" s="2">
        <v>350.2</v>
      </c>
      <c r="D17" s="58"/>
      <c r="E17" s="59"/>
      <c r="F17" s="59"/>
      <c r="G17" s="60"/>
    </row>
    <row r="18" spans="1:7" ht="21" customHeight="1" x14ac:dyDescent="0.4">
      <c r="A18" s="2">
        <v>17</v>
      </c>
      <c r="B18" s="2">
        <v>348.5</v>
      </c>
      <c r="D18" s="58"/>
      <c r="E18" s="59"/>
      <c r="F18" s="59"/>
      <c r="G18" s="60"/>
    </row>
    <row r="19" spans="1:7" ht="21" customHeight="1" x14ac:dyDescent="0.4">
      <c r="A19" s="2">
        <v>18</v>
      </c>
      <c r="B19" s="2">
        <v>350.7</v>
      </c>
      <c r="D19" s="58"/>
      <c r="E19" s="59"/>
      <c r="F19" s="59"/>
      <c r="G19" s="60"/>
    </row>
    <row r="20" spans="1:7" ht="21" customHeight="1" x14ac:dyDescent="0.4">
      <c r="A20" s="2">
        <v>19</v>
      </c>
      <c r="B20" s="2">
        <v>350.4</v>
      </c>
      <c r="D20" s="58"/>
      <c r="E20" s="59"/>
      <c r="F20" s="59"/>
      <c r="G20" s="60"/>
    </row>
    <row r="21" spans="1:7" ht="21" customHeight="1" x14ac:dyDescent="0.4">
      <c r="A21" s="2">
        <v>20</v>
      </c>
      <c r="B21" s="2">
        <v>348.2</v>
      </c>
      <c r="D21" s="58"/>
      <c r="E21" s="59"/>
      <c r="F21" s="59"/>
      <c r="G21" s="60"/>
    </row>
    <row r="22" spans="1:7" ht="21" customHeight="1" thickBot="1" x14ac:dyDescent="0.45">
      <c r="A22" s="2">
        <v>21</v>
      </c>
      <c r="B22" s="2">
        <v>350.2</v>
      </c>
      <c r="D22" s="61"/>
      <c r="E22" s="62"/>
      <c r="F22" s="62"/>
      <c r="G22" s="63"/>
    </row>
    <row r="23" spans="1:7" ht="21" customHeight="1" x14ac:dyDescent="0.4">
      <c r="A23" s="2">
        <v>22</v>
      </c>
      <c r="B23" s="2">
        <v>348.7</v>
      </c>
    </row>
    <row r="24" spans="1:7" x14ac:dyDescent="0.4">
      <c r="A24" s="2">
        <v>23</v>
      </c>
      <c r="B24" s="2">
        <v>350.1</v>
      </c>
    </row>
    <row r="25" spans="1:7" x14ac:dyDescent="0.4">
      <c r="A25" s="2">
        <v>24</v>
      </c>
      <c r="B25" s="2">
        <v>347.1</v>
      </c>
    </row>
    <row r="26" spans="1:7" x14ac:dyDescent="0.4">
      <c r="A26" s="2">
        <v>25</v>
      </c>
      <c r="B26" s="2">
        <v>349.2</v>
      </c>
    </row>
  </sheetData>
  <mergeCells count="5">
    <mergeCell ref="D12:E12"/>
    <mergeCell ref="D13:G22"/>
    <mergeCell ref="D2:G7"/>
    <mergeCell ref="D9:G9"/>
    <mergeCell ref="D10:G10"/>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C3EC5-B4F7-4202-81F6-A91862BF5E55}">
  <dimension ref="A1:M30"/>
  <sheetViews>
    <sheetView workbookViewId="0">
      <selection activeCell="N6" sqref="N6"/>
    </sheetView>
  </sheetViews>
  <sheetFormatPr defaultColWidth="9" defaultRowHeight="21" customHeight="1" x14ac:dyDescent="0.4"/>
  <cols>
    <col min="1" max="4" width="9" style="11"/>
    <col min="5" max="5" width="3.625" style="11" customWidth="1"/>
    <col min="6" max="6" width="6.75" style="19" bestFit="1" customWidth="1"/>
    <col min="7" max="7" width="14.25" style="19" bestFit="1" customWidth="1"/>
    <col min="8" max="8" width="4.75" style="19" customWidth="1"/>
    <col min="9" max="9" width="6.75" style="19" bestFit="1" customWidth="1"/>
    <col min="10" max="10" width="14.25" style="19" bestFit="1" customWidth="1"/>
    <col min="11" max="11" width="4.75" style="19" customWidth="1"/>
    <col min="12" max="12" width="19.5" style="19" bestFit="1" customWidth="1"/>
    <col min="13" max="13" width="17.625" style="19" bestFit="1" customWidth="1"/>
    <col min="14" max="14" width="9" style="11"/>
    <col min="15" max="15" width="9.125" style="11" bestFit="1" customWidth="1"/>
    <col min="16" max="16384" width="9" style="11"/>
  </cols>
  <sheetData>
    <row r="1" spans="1:13" ht="21" customHeight="1" x14ac:dyDescent="0.4">
      <c r="A1" s="50" t="s">
        <v>71</v>
      </c>
      <c r="B1" s="50"/>
      <c r="C1" s="50"/>
      <c r="D1" s="50"/>
      <c r="E1" s="22"/>
      <c r="F1" s="23" t="s">
        <v>45</v>
      </c>
      <c r="G1" s="14" t="s">
        <v>46</v>
      </c>
      <c r="I1" s="23" t="s">
        <v>45</v>
      </c>
      <c r="J1" s="14" t="s">
        <v>46</v>
      </c>
      <c r="L1" s="19" t="s">
        <v>47</v>
      </c>
      <c r="M1" s="14">
        <v>4150</v>
      </c>
    </row>
    <row r="2" spans="1:13" ht="21" customHeight="1" x14ac:dyDescent="0.4">
      <c r="A2" s="50"/>
      <c r="B2" s="50"/>
      <c r="C2" s="50"/>
      <c r="D2" s="50"/>
      <c r="E2" s="22"/>
      <c r="F2" s="23" t="s">
        <v>48</v>
      </c>
      <c r="G2" s="14">
        <v>4850</v>
      </c>
      <c r="I2" s="23" t="s">
        <v>72</v>
      </c>
      <c r="J2" s="14">
        <v>5220</v>
      </c>
      <c r="L2" s="19" t="s">
        <v>0</v>
      </c>
      <c r="M2" s="14"/>
    </row>
    <row r="3" spans="1:13" ht="21" customHeight="1" x14ac:dyDescent="0.4">
      <c r="A3" s="50"/>
      <c r="B3" s="50"/>
      <c r="C3" s="50"/>
      <c r="D3" s="50"/>
      <c r="E3" s="22"/>
      <c r="F3" s="23" t="s">
        <v>49</v>
      </c>
      <c r="G3" s="14">
        <v>4750</v>
      </c>
      <c r="I3" s="23" t="s">
        <v>73</v>
      </c>
      <c r="J3" s="14">
        <v>4000</v>
      </c>
      <c r="L3" s="19" t="s">
        <v>50</v>
      </c>
      <c r="M3" s="14"/>
    </row>
    <row r="4" spans="1:13" ht="21" customHeight="1" x14ac:dyDescent="0.4">
      <c r="A4" s="50"/>
      <c r="B4" s="50"/>
      <c r="C4" s="50"/>
      <c r="D4" s="50"/>
      <c r="E4" s="22"/>
      <c r="F4" s="23" t="s">
        <v>51</v>
      </c>
      <c r="G4" s="14">
        <v>3890</v>
      </c>
      <c r="I4" s="23" t="s">
        <v>74</v>
      </c>
      <c r="J4" s="14">
        <v>3670</v>
      </c>
      <c r="L4" s="19" t="s">
        <v>52</v>
      </c>
      <c r="M4" s="14">
        <v>0.05</v>
      </c>
    </row>
    <row r="5" spans="1:13" ht="21" customHeight="1" x14ac:dyDescent="0.4">
      <c r="A5" s="50"/>
      <c r="B5" s="50"/>
      <c r="C5" s="50"/>
      <c r="D5" s="50"/>
      <c r="E5" s="22"/>
      <c r="F5" s="23" t="s">
        <v>53</v>
      </c>
      <c r="G5" s="14">
        <v>3820</v>
      </c>
      <c r="I5" s="23" t="s">
        <v>75</v>
      </c>
      <c r="J5" s="14">
        <v>4040</v>
      </c>
      <c r="L5" s="19" t="s">
        <v>4</v>
      </c>
      <c r="M5" s="14">
        <v>20</v>
      </c>
    </row>
    <row r="6" spans="1:13" ht="21" customHeight="1" x14ac:dyDescent="0.4">
      <c r="A6" s="50"/>
      <c r="B6" s="50"/>
      <c r="C6" s="50"/>
      <c r="D6" s="50"/>
      <c r="E6" s="22"/>
      <c r="F6" s="23" t="s">
        <v>54</v>
      </c>
      <c r="G6" s="14">
        <v>5170</v>
      </c>
      <c r="I6" s="23" t="s">
        <v>76</v>
      </c>
      <c r="J6" s="14">
        <v>3830</v>
      </c>
      <c r="L6" s="19" t="s">
        <v>55</v>
      </c>
      <c r="M6" s="14"/>
    </row>
    <row r="7" spans="1:13" ht="21" customHeight="1" x14ac:dyDescent="0.4">
      <c r="A7" s="50"/>
      <c r="B7" s="50"/>
      <c r="C7" s="50"/>
      <c r="D7" s="50"/>
      <c r="E7" s="22"/>
      <c r="F7" s="23" t="s">
        <v>56</v>
      </c>
      <c r="G7" s="14">
        <v>4160</v>
      </c>
      <c r="I7" s="23" t="s">
        <v>77</v>
      </c>
      <c r="J7" s="14">
        <v>4770</v>
      </c>
      <c r="L7" s="19" t="s">
        <v>57</v>
      </c>
      <c r="M7" s="14"/>
    </row>
    <row r="8" spans="1:13" ht="21" customHeight="1" x14ac:dyDescent="0.4">
      <c r="A8" s="50"/>
      <c r="B8" s="50"/>
      <c r="C8" s="50"/>
      <c r="D8" s="50"/>
      <c r="E8" s="22"/>
      <c r="F8" s="23" t="s">
        <v>58</v>
      </c>
      <c r="G8" s="14">
        <v>4960</v>
      </c>
      <c r="I8" s="23" t="s">
        <v>78</v>
      </c>
      <c r="J8" s="14">
        <v>4590</v>
      </c>
      <c r="L8" s="19" t="s">
        <v>59</v>
      </c>
      <c r="M8" s="14"/>
    </row>
    <row r="9" spans="1:13" ht="21" customHeight="1" x14ac:dyDescent="0.4">
      <c r="A9" s="50"/>
      <c r="B9" s="50"/>
      <c r="C9" s="50"/>
      <c r="D9" s="50"/>
      <c r="E9" s="22"/>
      <c r="F9" s="23" t="s">
        <v>60</v>
      </c>
      <c r="G9" s="14">
        <v>5260</v>
      </c>
      <c r="I9" s="23" t="s">
        <v>79</v>
      </c>
      <c r="J9" s="14">
        <v>4600</v>
      </c>
      <c r="L9" s="19" t="s">
        <v>61</v>
      </c>
      <c r="M9" s="14"/>
    </row>
    <row r="10" spans="1:13" ht="21" customHeight="1" x14ac:dyDescent="0.4">
      <c r="A10" s="50"/>
      <c r="B10" s="50"/>
      <c r="C10" s="50"/>
      <c r="D10" s="50"/>
      <c r="E10" s="22"/>
      <c r="F10" s="23" t="s">
        <v>62</v>
      </c>
      <c r="G10" s="14">
        <v>5010</v>
      </c>
      <c r="I10" s="23" t="s">
        <v>80</v>
      </c>
      <c r="J10" s="14">
        <v>3600</v>
      </c>
      <c r="L10" s="19" t="s">
        <v>63</v>
      </c>
      <c r="M10" s="14"/>
    </row>
    <row r="11" spans="1:13" ht="21" customHeight="1" x14ac:dyDescent="0.4">
      <c r="A11" s="50"/>
      <c r="B11" s="50"/>
      <c r="C11" s="50"/>
      <c r="D11" s="50"/>
      <c r="E11" s="22"/>
      <c r="F11" s="23" t="s">
        <v>64</v>
      </c>
      <c r="G11" s="14">
        <v>4130</v>
      </c>
      <c r="I11" s="23" t="s">
        <v>81</v>
      </c>
      <c r="J11" s="14">
        <v>4980</v>
      </c>
      <c r="L11" s="19" t="s">
        <v>2</v>
      </c>
      <c r="M11" s="14"/>
    </row>
    <row r="12" spans="1:13" ht="21" customHeight="1" x14ac:dyDescent="0.4">
      <c r="A12" s="50"/>
      <c r="B12" s="50"/>
      <c r="C12" s="50"/>
      <c r="D12" s="50"/>
      <c r="E12" s="22"/>
      <c r="F12" s="24"/>
    </row>
    <row r="13" spans="1:13" ht="21" customHeight="1" x14ac:dyDescent="0.4">
      <c r="A13" s="50"/>
      <c r="B13" s="50"/>
      <c r="C13" s="50"/>
      <c r="D13" s="50"/>
      <c r="E13" s="22"/>
      <c r="F13" s="24"/>
    </row>
    <row r="15" spans="1:13" ht="27" customHeight="1" x14ac:dyDescent="0.4">
      <c r="A15" s="19" t="s">
        <v>65</v>
      </c>
      <c r="B15" s="51"/>
      <c r="C15" s="51"/>
      <c r="D15" s="51"/>
      <c r="E15" s="51"/>
      <c r="F15" s="51"/>
      <c r="G15" s="51"/>
    </row>
    <row r="16" spans="1:13" ht="27" customHeight="1" x14ac:dyDescent="0.4">
      <c r="A16" s="19" t="s">
        <v>66</v>
      </c>
      <c r="B16" s="51"/>
      <c r="C16" s="51"/>
      <c r="D16" s="51"/>
      <c r="E16" s="51"/>
      <c r="F16" s="51"/>
      <c r="G16" s="51"/>
    </row>
    <row r="18" spans="1:13" ht="21" customHeight="1" x14ac:dyDescent="0.4">
      <c r="A18" s="40" t="s">
        <v>67</v>
      </c>
      <c r="B18" s="40"/>
    </row>
    <row r="19" spans="1:13" ht="21" customHeight="1" x14ac:dyDescent="0.4">
      <c r="B19" s="25"/>
      <c r="C19" s="38"/>
      <c r="D19" s="38"/>
      <c r="E19" s="38"/>
      <c r="F19" s="38"/>
      <c r="G19" s="38"/>
      <c r="H19" s="38"/>
      <c r="I19" s="38"/>
      <c r="J19" s="38"/>
      <c r="K19" s="38"/>
      <c r="L19" s="38"/>
      <c r="M19" s="38"/>
    </row>
    <row r="20" spans="1:13" ht="21" customHeight="1" x14ac:dyDescent="0.4">
      <c r="A20" s="39" t="s">
        <v>68</v>
      </c>
      <c r="B20" s="39"/>
      <c r="C20" s="38"/>
      <c r="D20" s="38"/>
      <c r="E20" s="38"/>
      <c r="F20" s="38"/>
      <c r="G20" s="38"/>
      <c r="H20" s="38"/>
      <c r="I20" s="38"/>
      <c r="J20" s="38"/>
      <c r="K20" s="38"/>
      <c r="L20" s="38"/>
      <c r="M20" s="38"/>
    </row>
    <row r="21" spans="1:13" ht="21" customHeight="1" x14ac:dyDescent="0.4">
      <c r="B21" s="25"/>
      <c r="C21" s="38"/>
      <c r="D21" s="38"/>
      <c r="E21" s="38"/>
      <c r="F21" s="38"/>
      <c r="G21" s="38"/>
      <c r="H21" s="38"/>
      <c r="I21" s="38"/>
      <c r="J21" s="38"/>
      <c r="K21" s="38"/>
      <c r="L21" s="38"/>
      <c r="M21" s="38"/>
    </row>
    <row r="22" spans="1:13" ht="21" customHeight="1" x14ac:dyDescent="0.4">
      <c r="B22" s="25"/>
      <c r="C22" s="25"/>
      <c r="D22" s="25"/>
      <c r="E22" s="25"/>
      <c r="F22" s="25"/>
      <c r="G22" s="25"/>
      <c r="H22" s="25"/>
      <c r="I22" s="25"/>
      <c r="J22" s="25"/>
      <c r="K22" s="25"/>
      <c r="L22" s="25"/>
      <c r="M22" s="25"/>
    </row>
    <row r="23" spans="1:13" ht="21" customHeight="1" x14ac:dyDescent="0.4">
      <c r="B23" s="25"/>
      <c r="C23" s="38"/>
      <c r="D23" s="38"/>
      <c r="E23" s="38"/>
      <c r="F23" s="38"/>
      <c r="G23" s="38"/>
      <c r="H23" s="38"/>
      <c r="I23" s="38"/>
      <c r="J23" s="38"/>
      <c r="K23" s="38"/>
      <c r="L23" s="38"/>
      <c r="M23" s="38"/>
    </row>
    <row r="24" spans="1:13" ht="21" customHeight="1" x14ac:dyDescent="0.4">
      <c r="A24" s="39" t="s">
        <v>69</v>
      </c>
      <c r="B24" s="39"/>
      <c r="C24" s="38"/>
      <c r="D24" s="38"/>
      <c r="E24" s="38"/>
      <c r="F24" s="38"/>
      <c r="G24" s="38"/>
      <c r="H24" s="38"/>
      <c r="I24" s="38"/>
      <c r="J24" s="38"/>
      <c r="K24" s="38"/>
      <c r="L24" s="38"/>
      <c r="M24" s="38"/>
    </row>
    <row r="25" spans="1:13" ht="21" customHeight="1" x14ac:dyDescent="0.4">
      <c r="B25" s="25"/>
      <c r="C25" s="38"/>
      <c r="D25" s="38"/>
      <c r="E25" s="38"/>
      <c r="F25" s="38"/>
      <c r="G25" s="38"/>
      <c r="H25" s="38"/>
      <c r="I25" s="38"/>
      <c r="J25" s="38"/>
      <c r="K25" s="38"/>
      <c r="L25" s="38"/>
      <c r="M25" s="38"/>
    </row>
    <row r="27" spans="1:13" ht="21" customHeight="1" x14ac:dyDescent="0.4">
      <c r="A27" s="40" t="s">
        <v>70</v>
      </c>
      <c r="B27" s="40"/>
      <c r="C27" s="41"/>
      <c r="D27" s="42"/>
      <c r="E27" s="42"/>
      <c r="F27" s="42"/>
      <c r="G27" s="42"/>
      <c r="H27" s="42"/>
      <c r="I27" s="42"/>
      <c r="J27" s="42"/>
      <c r="K27" s="42"/>
      <c r="L27" s="42"/>
      <c r="M27" s="43"/>
    </row>
    <row r="28" spans="1:13" ht="21" customHeight="1" x14ac:dyDescent="0.4">
      <c r="C28" s="44"/>
      <c r="D28" s="45"/>
      <c r="E28" s="45"/>
      <c r="F28" s="45"/>
      <c r="G28" s="45"/>
      <c r="H28" s="45"/>
      <c r="I28" s="45"/>
      <c r="J28" s="45"/>
      <c r="K28" s="45"/>
      <c r="L28" s="45"/>
      <c r="M28" s="46"/>
    </row>
    <row r="29" spans="1:13" ht="21" customHeight="1" x14ac:dyDescent="0.4">
      <c r="C29" s="44"/>
      <c r="D29" s="45"/>
      <c r="E29" s="45"/>
      <c r="F29" s="45"/>
      <c r="G29" s="45"/>
      <c r="H29" s="45"/>
      <c r="I29" s="45"/>
      <c r="J29" s="45"/>
      <c r="K29" s="45"/>
      <c r="L29" s="45"/>
      <c r="M29" s="46"/>
    </row>
    <row r="30" spans="1:13" ht="21" customHeight="1" x14ac:dyDescent="0.4">
      <c r="C30" s="47"/>
      <c r="D30" s="48"/>
      <c r="E30" s="48"/>
      <c r="F30" s="48"/>
      <c r="G30" s="48"/>
      <c r="H30" s="48"/>
      <c r="I30" s="48"/>
      <c r="J30" s="48"/>
      <c r="K30" s="48"/>
      <c r="L30" s="48"/>
      <c r="M30" s="49"/>
    </row>
  </sheetData>
  <mergeCells count="10">
    <mergeCell ref="C23:M25"/>
    <mergeCell ref="A24:B24"/>
    <mergeCell ref="A27:B27"/>
    <mergeCell ref="C27:M30"/>
    <mergeCell ref="A1:D13"/>
    <mergeCell ref="B15:G15"/>
    <mergeCell ref="B16:G16"/>
    <mergeCell ref="A18:B18"/>
    <mergeCell ref="C19:M21"/>
    <mergeCell ref="A20:B20"/>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5CCB-3A64-4FB4-A82C-2ADAA05B7224}">
  <dimension ref="A1:S43"/>
  <sheetViews>
    <sheetView zoomScale="85" zoomScaleNormal="85" workbookViewId="0">
      <selection activeCell="C21" sqref="C21"/>
    </sheetView>
  </sheetViews>
  <sheetFormatPr defaultColWidth="9" defaultRowHeight="21" customHeight="1" x14ac:dyDescent="0.4"/>
  <cols>
    <col min="1" max="4" width="9" style="11"/>
    <col min="5" max="5" width="3.625" style="11" customWidth="1"/>
    <col min="6" max="6" width="6.75" style="19" bestFit="1" customWidth="1"/>
    <col min="7" max="7" width="14.25" style="19" bestFit="1" customWidth="1"/>
    <col min="8" max="8" width="4.75" style="19" customWidth="1"/>
    <col min="9" max="9" width="6.75" style="19" bestFit="1" customWidth="1"/>
    <col min="10" max="10" width="14.25" style="19" bestFit="1" customWidth="1"/>
    <col min="11" max="11" width="4.75" style="19" customWidth="1"/>
    <col min="12" max="12" width="6.75" style="19" bestFit="1" customWidth="1"/>
    <col min="13" max="13" width="14.25" style="19" bestFit="1" customWidth="1"/>
    <col min="14" max="14" width="4.75" style="19" customWidth="1"/>
    <col min="15" max="15" width="9.25" style="19" bestFit="1" customWidth="1"/>
    <col min="16" max="16" width="14.25" style="19" bestFit="1" customWidth="1"/>
    <col min="17" max="17" width="6.125" style="19" customWidth="1"/>
    <col min="18" max="18" width="19.5" style="11" bestFit="1" customWidth="1"/>
    <col min="19" max="19" width="24.125" style="11" bestFit="1" customWidth="1"/>
    <col min="20" max="16384" width="9" style="11"/>
  </cols>
  <sheetData>
    <row r="1" spans="1:19" ht="21" customHeight="1" x14ac:dyDescent="0.4">
      <c r="A1" s="84" t="s">
        <v>82</v>
      </c>
      <c r="B1" s="84"/>
      <c r="C1" s="84"/>
      <c r="D1" s="84"/>
      <c r="E1" s="22"/>
      <c r="F1" s="23" t="s">
        <v>45</v>
      </c>
      <c r="G1" s="14" t="s">
        <v>83</v>
      </c>
      <c r="I1" s="23" t="s">
        <v>45</v>
      </c>
      <c r="J1" s="14" t="s">
        <v>84</v>
      </c>
      <c r="L1" s="23" t="s">
        <v>45</v>
      </c>
      <c r="M1" s="14" t="s">
        <v>84</v>
      </c>
      <c r="O1" s="23" t="s">
        <v>45</v>
      </c>
      <c r="P1" s="14" t="s">
        <v>84</v>
      </c>
      <c r="R1" s="19" t="s">
        <v>47</v>
      </c>
      <c r="S1" s="14">
        <v>56000</v>
      </c>
    </row>
    <row r="2" spans="1:19" ht="21" customHeight="1" x14ac:dyDescent="0.4">
      <c r="A2" s="84"/>
      <c r="B2" s="84"/>
      <c r="C2" s="84"/>
      <c r="D2" s="84"/>
      <c r="E2" s="22"/>
      <c r="F2" s="23" t="s">
        <v>85</v>
      </c>
      <c r="G2" s="14">
        <v>49800</v>
      </c>
      <c r="I2" s="23" t="s">
        <v>86</v>
      </c>
      <c r="J2" s="14">
        <v>60600</v>
      </c>
      <c r="L2" s="23" t="s">
        <v>87</v>
      </c>
      <c r="M2" s="14">
        <v>50500</v>
      </c>
      <c r="O2" s="23" t="s">
        <v>88</v>
      </c>
      <c r="P2" s="14">
        <v>45600</v>
      </c>
      <c r="R2" s="19" t="s">
        <v>0</v>
      </c>
      <c r="S2" s="14"/>
    </row>
    <row r="3" spans="1:19" ht="21" customHeight="1" x14ac:dyDescent="0.4">
      <c r="A3" s="84"/>
      <c r="B3" s="84"/>
      <c r="C3" s="84"/>
      <c r="D3" s="84"/>
      <c r="E3" s="22"/>
      <c r="F3" s="23" t="s">
        <v>89</v>
      </c>
      <c r="G3" s="14">
        <v>57100</v>
      </c>
      <c r="I3" s="23" t="s">
        <v>90</v>
      </c>
      <c r="J3" s="14">
        <v>53000</v>
      </c>
      <c r="L3" s="23" t="s">
        <v>91</v>
      </c>
      <c r="M3" s="14">
        <v>78200</v>
      </c>
      <c r="O3" s="23" t="s">
        <v>92</v>
      </c>
      <c r="P3" s="14">
        <v>49100</v>
      </c>
      <c r="R3" s="19" t="s">
        <v>50</v>
      </c>
      <c r="S3" s="14"/>
    </row>
    <row r="4" spans="1:19" ht="21" customHeight="1" x14ac:dyDescent="0.4">
      <c r="A4" s="84"/>
      <c r="B4" s="84"/>
      <c r="C4" s="84"/>
      <c r="D4" s="84"/>
      <c r="E4" s="22"/>
      <c r="F4" s="23" t="s">
        <v>93</v>
      </c>
      <c r="G4" s="14">
        <v>52100</v>
      </c>
      <c r="I4" s="23" t="s">
        <v>94</v>
      </c>
      <c r="J4" s="14">
        <v>46900</v>
      </c>
      <c r="L4" s="23" t="s">
        <v>95</v>
      </c>
      <c r="M4" s="14">
        <v>51200</v>
      </c>
      <c r="O4" s="23" t="s">
        <v>96</v>
      </c>
      <c r="P4" s="14">
        <v>51700</v>
      </c>
      <c r="R4" s="19" t="s">
        <v>52</v>
      </c>
      <c r="S4" s="14">
        <v>0.05</v>
      </c>
    </row>
    <row r="5" spans="1:19" ht="21" customHeight="1" x14ac:dyDescent="0.4">
      <c r="A5" s="84"/>
      <c r="B5" s="84"/>
      <c r="C5" s="84"/>
      <c r="D5" s="84"/>
      <c r="E5" s="22"/>
      <c r="F5" s="23" t="s">
        <v>97</v>
      </c>
      <c r="G5" s="14">
        <v>48500</v>
      </c>
      <c r="I5" s="23" t="s">
        <v>98</v>
      </c>
      <c r="J5" s="14">
        <v>53600</v>
      </c>
      <c r="L5" s="23" t="s">
        <v>99</v>
      </c>
      <c r="M5" s="14">
        <v>66400</v>
      </c>
      <c r="O5" s="23" t="s">
        <v>100</v>
      </c>
      <c r="P5" s="14">
        <v>56300</v>
      </c>
      <c r="R5" s="19" t="s">
        <v>4</v>
      </c>
      <c r="S5" s="14">
        <v>100</v>
      </c>
    </row>
    <row r="6" spans="1:19" ht="21" customHeight="1" x14ac:dyDescent="0.4">
      <c r="A6" s="84"/>
      <c r="B6" s="84"/>
      <c r="C6" s="84"/>
      <c r="D6" s="84"/>
      <c r="E6" s="22"/>
      <c r="F6" s="23" t="s">
        <v>101</v>
      </c>
      <c r="G6" s="14">
        <v>31700</v>
      </c>
      <c r="I6" s="23" t="s">
        <v>102</v>
      </c>
      <c r="J6" s="14">
        <v>47000</v>
      </c>
      <c r="L6" s="23" t="s">
        <v>103</v>
      </c>
      <c r="M6" s="14">
        <v>42800</v>
      </c>
      <c r="O6" s="23" t="s">
        <v>104</v>
      </c>
      <c r="P6" s="14">
        <v>47000</v>
      </c>
      <c r="R6" s="19" t="s">
        <v>55</v>
      </c>
      <c r="S6" s="14"/>
    </row>
    <row r="7" spans="1:19" ht="21" customHeight="1" x14ac:dyDescent="0.4">
      <c r="A7" s="84"/>
      <c r="B7" s="84"/>
      <c r="C7" s="84"/>
      <c r="D7" s="84"/>
      <c r="E7" s="22"/>
      <c r="F7" s="23" t="s">
        <v>105</v>
      </c>
      <c r="G7" s="14">
        <v>47200</v>
      </c>
      <c r="I7" s="23" t="s">
        <v>106</v>
      </c>
      <c r="J7" s="14">
        <v>63400</v>
      </c>
      <c r="L7" s="23" t="s">
        <v>107</v>
      </c>
      <c r="M7" s="14">
        <v>44000</v>
      </c>
      <c r="O7" s="23" t="s">
        <v>108</v>
      </c>
      <c r="P7" s="14">
        <v>77000</v>
      </c>
      <c r="R7" s="19" t="s">
        <v>57</v>
      </c>
      <c r="S7" s="14"/>
    </row>
    <row r="8" spans="1:19" ht="21" customHeight="1" x14ac:dyDescent="0.4">
      <c r="A8" s="84"/>
      <c r="B8" s="84"/>
      <c r="C8" s="84"/>
      <c r="D8" s="84"/>
      <c r="E8" s="22"/>
      <c r="F8" s="23" t="s">
        <v>109</v>
      </c>
      <c r="G8" s="14">
        <v>48300</v>
      </c>
      <c r="I8" s="23" t="s">
        <v>110</v>
      </c>
      <c r="J8" s="14">
        <v>49800</v>
      </c>
      <c r="L8" s="23" t="s">
        <v>111</v>
      </c>
      <c r="M8" s="14">
        <v>48000</v>
      </c>
      <c r="O8" s="23" t="s">
        <v>112</v>
      </c>
      <c r="P8" s="14">
        <v>55800</v>
      </c>
      <c r="R8" s="19" t="s">
        <v>59</v>
      </c>
      <c r="S8" s="14"/>
    </row>
    <row r="9" spans="1:19" ht="21" customHeight="1" x14ac:dyDescent="0.4">
      <c r="A9" s="84"/>
      <c r="B9" s="84"/>
      <c r="C9" s="84"/>
      <c r="D9" s="84"/>
      <c r="E9" s="22"/>
      <c r="F9" s="23" t="s">
        <v>113</v>
      </c>
      <c r="G9" s="14">
        <v>33100</v>
      </c>
      <c r="I9" s="23" t="s">
        <v>114</v>
      </c>
      <c r="J9" s="14">
        <v>60100</v>
      </c>
      <c r="L9" s="23" t="s">
        <v>115</v>
      </c>
      <c r="M9" s="14">
        <v>46500</v>
      </c>
      <c r="O9" s="23" t="s">
        <v>116</v>
      </c>
      <c r="P9" s="14">
        <v>48100</v>
      </c>
      <c r="R9" s="19" t="s">
        <v>61</v>
      </c>
      <c r="S9" s="14"/>
    </row>
    <row r="10" spans="1:19" ht="21" customHeight="1" x14ac:dyDescent="0.4">
      <c r="A10" s="84"/>
      <c r="B10" s="84"/>
      <c r="C10" s="84"/>
      <c r="D10" s="84"/>
      <c r="E10" s="22"/>
      <c r="F10" s="23" t="s">
        <v>117</v>
      </c>
      <c r="G10" s="14">
        <v>59200</v>
      </c>
      <c r="I10" s="23" t="s">
        <v>118</v>
      </c>
      <c r="J10" s="14">
        <v>46800</v>
      </c>
      <c r="L10" s="23" t="s">
        <v>119</v>
      </c>
      <c r="M10" s="14">
        <v>61300</v>
      </c>
      <c r="O10" s="23" t="s">
        <v>120</v>
      </c>
      <c r="P10" s="14">
        <v>56700</v>
      </c>
      <c r="R10" s="19" t="s">
        <v>63</v>
      </c>
      <c r="S10" s="14"/>
    </row>
    <row r="11" spans="1:19" ht="21" customHeight="1" x14ac:dyDescent="0.4">
      <c r="A11" s="84"/>
      <c r="B11" s="84"/>
      <c r="C11" s="84"/>
      <c r="D11" s="84"/>
      <c r="E11" s="22"/>
      <c r="F11" s="23" t="s">
        <v>121</v>
      </c>
      <c r="G11" s="14">
        <v>42000</v>
      </c>
      <c r="I11" s="23" t="s">
        <v>122</v>
      </c>
      <c r="J11" s="14">
        <v>64000</v>
      </c>
      <c r="L11" s="23" t="s">
        <v>123</v>
      </c>
      <c r="M11" s="14">
        <v>58400</v>
      </c>
      <c r="O11" s="23" t="s">
        <v>124</v>
      </c>
      <c r="P11" s="14">
        <v>62000</v>
      </c>
      <c r="R11" s="19" t="s">
        <v>2</v>
      </c>
      <c r="S11" s="14"/>
    </row>
    <row r="12" spans="1:19" ht="21" customHeight="1" x14ac:dyDescent="0.4">
      <c r="A12" s="84"/>
      <c r="B12" s="84"/>
      <c r="C12" s="84"/>
      <c r="D12" s="84"/>
      <c r="E12" s="22"/>
      <c r="F12" s="23" t="s">
        <v>125</v>
      </c>
      <c r="G12" s="14">
        <v>52800</v>
      </c>
      <c r="I12" s="23" t="s">
        <v>126</v>
      </c>
      <c r="J12" s="14">
        <v>55700</v>
      </c>
      <c r="L12" s="23" t="s">
        <v>127</v>
      </c>
      <c r="M12" s="14">
        <v>55500</v>
      </c>
      <c r="O12" s="23" t="s">
        <v>128</v>
      </c>
      <c r="P12" s="14">
        <v>57900</v>
      </c>
      <c r="R12" s="19"/>
      <c r="S12" s="19"/>
    </row>
    <row r="13" spans="1:19" ht="21" customHeight="1" x14ac:dyDescent="0.4">
      <c r="A13" s="84"/>
      <c r="B13" s="84"/>
      <c r="C13" s="84"/>
      <c r="D13" s="84"/>
      <c r="E13" s="22"/>
      <c r="F13" s="23" t="s">
        <v>129</v>
      </c>
      <c r="G13" s="14">
        <v>55400</v>
      </c>
      <c r="I13" s="23" t="s">
        <v>130</v>
      </c>
      <c r="J13" s="14">
        <v>50400</v>
      </c>
      <c r="L13" s="23" t="s">
        <v>131</v>
      </c>
      <c r="M13" s="14">
        <v>52700</v>
      </c>
      <c r="O13" s="23" t="s">
        <v>132</v>
      </c>
      <c r="P13" s="14">
        <v>59600</v>
      </c>
      <c r="R13" s="19"/>
      <c r="S13" s="19"/>
    </row>
    <row r="14" spans="1:19" ht="21" customHeight="1" x14ac:dyDescent="0.4">
      <c r="A14" s="22"/>
      <c r="B14" s="22"/>
      <c r="C14" s="22"/>
      <c r="D14" s="22"/>
      <c r="E14" s="22"/>
      <c r="F14" s="23" t="s">
        <v>133</v>
      </c>
      <c r="G14" s="14">
        <v>73800</v>
      </c>
      <c r="I14" s="23" t="s">
        <v>134</v>
      </c>
      <c r="J14" s="14">
        <v>53100</v>
      </c>
      <c r="L14" s="23" t="s">
        <v>135</v>
      </c>
      <c r="M14" s="14">
        <v>41400</v>
      </c>
      <c r="O14" s="23" t="s">
        <v>136</v>
      </c>
      <c r="P14" s="14">
        <v>48000</v>
      </c>
      <c r="R14" s="19"/>
      <c r="S14" s="19"/>
    </row>
    <row r="15" spans="1:19" ht="21" customHeight="1" x14ac:dyDescent="0.4">
      <c r="A15" s="22"/>
      <c r="B15" s="22"/>
      <c r="C15" s="22"/>
      <c r="D15" s="22"/>
      <c r="E15" s="22"/>
      <c r="F15" s="23" t="s">
        <v>137</v>
      </c>
      <c r="G15" s="14">
        <v>50500</v>
      </c>
      <c r="I15" s="23" t="s">
        <v>138</v>
      </c>
      <c r="J15" s="14">
        <v>40900</v>
      </c>
      <c r="L15" s="23" t="s">
        <v>139</v>
      </c>
      <c r="M15" s="14">
        <v>55200</v>
      </c>
      <c r="O15" s="23" t="s">
        <v>140</v>
      </c>
      <c r="P15" s="14">
        <v>58400</v>
      </c>
      <c r="R15" s="19"/>
      <c r="S15" s="19"/>
    </row>
    <row r="16" spans="1:19" ht="21" customHeight="1" x14ac:dyDescent="0.4">
      <c r="A16" s="22"/>
      <c r="B16" s="22"/>
      <c r="C16" s="22"/>
      <c r="D16" s="22"/>
      <c r="E16" s="22"/>
      <c r="F16" s="23" t="s">
        <v>141</v>
      </c>
      <c r="G16" s="14">
        <v>51000</v>
      </c>
      <c r="I16" s="23" t="s">
        <v>142</v>
      </c>
      <c r="J16" s="14">
        <v>38800</v>
      </c>
      <c r="L16" s="23" t="s">
        <v>143</v>
      </c>
      <c r="M16" s="14">
        <v>51000</v>
      </c>
      <c r="O16" s="23" t="s">
        <v>144</v>
      </c>
      <c r="P16" s="14">
        <v>46600</v>
      </c>
      <c r="R16" s="19"/>
      <c r="S16" s="19"/>
    </row>
    <row r="17" spans="1:19" ht="21" customHeight="1" x14ac:dyDescent="0.4">
      <c r="A17" s="22"/>
      <c r="B17" s="22"/>
      <c r="C17" s="22"/>
      <c r="D17" s="22"/>
      <c r="E17" s="22"/>
      <c r="F17" s="23" t="s">
        <v>145</v>
      </c>
      <c r="G17" s="14">
        <v>42100</v>
      </c>
      <c r="I17" s="23" t="s">
        <v>146</v>
      </c>
      <c r="J17" s="14">
        <v>53400</v>
      </c>
      <c r="L17" s="23" t="s">
        <v>147</v>
      </c>
      <c r="M17" s="14">
        <v>59700</v>
      </c>
      <c r="O17" s="23" t="s">
        <v>148</v>
      </c>
      <c r="P17" s="14">
        <v>51400</v>
      </c>
      <c r="R17" s="19"/>
      <c r="S17" s="19"/>
    </row>
    <row r="18" spans="1:19" ht="21" customHeight="1" x14ac:dyDescent="0.4">
      <c r="A18" s="22"/>
      <c r="B18" s="22"/>
      <c r="C18" s="22"/>
      <c r="D18" s="22"/>
      <c r="E18" s="22"/>
      <c r="F18" s="23" t="s">
        <v>149</v>
      </c>
      <c r="G18" s="14">
        <v>52200</v>
      </c>
      <c r="I18" s="23" t="s">
        <v>150</v>
      </c>
      <c r="J18" s="14">
        <v>52900</v>
      </c>
      <c r="L18" s="23" t="s">
        <v>151</v>
      </c>
      <c r="M18" s="14">
        <v>57200</v>
      </c>
      <c r="O18" s="23" t="s">
        <v>152</v>
      </c>
      <c r="P18" s="14">
        <v>54600</v>
      </c>
      <c r="R18" s="19"/>
      <c r="S18" s="19"/>
    </row>
    <row r="19" spans="1:19" ht="21" customHeight="1" x14ac:dyDescent="0.4">
      <c r="A19" s="22"/>
      <c r="B19" s="22"/>
      <c r="C19" s="22"/>
      <c r="D19" s="22"/>
      <c r="E19" s="22"/>
      <c r="F19" s="23" t="s">
        <v>153</v>
      </c>
      <c r="G19" s="14">
        <v>59000</v>
      </c>
      <c r="I19" s="23" t="s">
        <v>154</v>
      </c>
      <c r="J19" s="14">
        <v>43600</v>
      </c>
      <c r="L19" s="23" t="s">
        <v>155</v>
      </c>
      <c r="M19" s="14">
        <v>61300</v>
      </c>
      <c r="O19" s="23" t="s">
        <v>156</v>
      </c>
      <c r="P19" s="14">
        <v>59900</v>
      </c>
      <c r="R19" s="19"/>
      <c r="S19" s="19"/>
    </row>
    <row r="20" spans="1:19" ht="21" customHeight="1" x14ac:dyDescent="0.4">
      <c r="A20" s="22"/>
      <c r="B20" s="22"/>
      <c r="C20" s="22"/>
      <c r="D20" s="22"/>
      <c r="E20" s="22"/>
      <c r="F20" s="23" t="s">
        <v>157</v>
      </c>
      <c r="G20" s="14">
        <v>49000</v>
      </c>
      <c r="I20" s="23" t="s">
        <v>158</v>
      </c>
      <c r="J20" s="14">
        <v>53900</v>
      </c>
      <c r="L20" s="23" t="s">
        <v>159</v>
      </c>
      <c r="M20" s="14">
        <v>54400</v>
      </c>
      <c r="O20" s="23" t="s">
        <v>160</v>
      </c>
      <c r="P20" s="14">
        <v>45100</v>
      </c>
      <c r="R20" s="19"/>
      <c r="S20" s="19"/>
    </row>
    <row r="21" spans="1:19" ht="21" customHeight="1" x14ac:dyDescent="0.4">
      <c r="A21" s="22"/>
      <c r="B21" s="22"/>
      <c r="C21" s="22"/>
      <c r="D21" s="22"/>
      <c r="E21" s="22"/>
      <c r="F21" s="23" t="s">
        <v>161</v>
      </c>
      <c r="G21" s="14">
        <v>54300</v>
      </c>
      <c r="I21" s="23" t="s">
        <v>162</v>
      </c>
      <c r="J21" s="14">
        <v>57200</v>
      </c>
      <c r="L21" s="23" t="s">
        <v>163</v>
      </c>
      <c r="M21" s="14">
        <v>51700</v>
      </c>
      <c r="O21" s="23" t="s">
        <v>164</v>
      </c>
      <c r="P21" s="14">
        <v>45800</v>
      </c>
      <c r="R21" s="19"/>
      <c r="S21" s="19"/>
    </row>
    <row r="22" spans="1:19" ht="21" customHeight="1" x14ac:dyDescent="0.4">
      <c r="A22" s="22"/>
      <c r="B22" s="22"/>
      <c r="C22" s="22"/>
      <c r="D22" s="22"/>
      <c r="E22" s="22"/>
      <c r="F22" s="23" t="s">
        <v>165</v>
      </c>
      <c r="G22" s="14">
        <v>53400</v>
      </c>
      <c r="I22" s="23" t="s">
        <v>166</v>
      </c>
      <c r="J22" s="14">
        <v>55800</v>
      </c>
      <c r="L22" s="23" t="s">
        <v>167</v>
      </c>
      <c r="M22" s="14">
        <v>62400</v>
      </c>
      <c r="O22" s="23" t="s">
        <v>168</v>
      </c>
      <c r="P22" s="14">
        <v>59400</v>
      </c>
      <c r="R22" s="19"/>
      <c r="S22" s="19"/>
    </row>
    <row r="23" spans="1:19" ht="21" customHeight="1" x14ac:dyDescent="0.4">
      <c r="A23" s="22"/>
      <c r="B23" s="22"/>
      <c r="C23" s="22"/>
      <c r="D23" s="22"/>
      <c r="E23" s="22"/>
      <c r="F23" s="23" t="s">
        <v>169</v>
      </c>
      <c r="G23" s="14">
        <v>42300</v>
      </c>
      <c r="I23" s="23" t="s">
        <v>170</v>
      </c>
      <c r="J23" s="14">
        <v>61600</v>
      </c>
      <c r="L23" s="23" t="s">
        <v>171</v>
      </c>
      <c r="M23" s="14">
        <v>71600</v>
      </c>
      <c r="O23" s="23" t="s">
        <v>172</v>
      </c>
      <c r="P23" s="14">
        <v>65000</v>
      </c>
      <c r="R23" s="19"/>
      <c r="S23" s="19"/>
    </row>
    <row r="24" spans="1:19" ht="21" customHeight="1" x14ac:dyDescent="0.4">
      <c r="A24" s="22"/>
      <c r="B24" s="22"/>
      <c r="C24" s="22"/>
      <c r="D24" s="22"/>
      <c r="E24" s="22"/>
      <c r="F24" s="23" t="s">
        <v>173</v>
      </c>
      <c r="G24" s="14">
        <v>52000</v>
      </c>
      <c r="I24" s="23" t="s">
        <v>174</v>
      </c>
      <c r="J24" s="14">
        <v>50100</v>
      </c>
      <c r="L24" s="23" t="s">
        <v>175</v>
      </c>
      <c r="M24" s="14">
        <v>64700</v>
      </c>
      <c r="O24" s="23" t="s">
        <v>176</v>
      </c>
      <c r="P24" s="14">
        <v>55000</v>
      </c>
      <c r="R24" s="19"/>
      <c r="S24" s="19"/>
    </row>
    <row r="25" spans="1:19" ht="21" customHeight="1" x14ac:dyDescent="0.4">
      <c r="A25" s="22"/>
      <c r="B25" s="22"/>
      <c r="C25" s="22"/>
      <c r="D25" s="22"/>
      <c r="E25" s="22"/>
      <c r="F25" s="23" t="s">
        <v>177</v>
      </c>
      <c r="G25" s="14">
        <v>54300</v>
      </c>
      <c r="I25" s="23" t="s">
        <v>178</v>
      </c>
      <c r="J25" s="14">
        <v>55500</v>
      </c>
      <c r="L25" s="23" t="s">
        <v>179</v>
      </c>
      <c r="M25" s="14">
        <v>42300</v>
      </c>
      <c r="O25" s="23" t="s">
        <v>180</v>
      </c>
      <c r="P25" s="14">
        <v>56800</v>
      </c>
      <c r="R25" s="19"/>
      <c r="S25" s="19"/>
    </row>
    <row r="26" spans="1:19" ht="21" customHeight="1" x14ac:dyDescent="0.4">
      <c r="A26" s="22"/>
      <c r="B26" s="22"/>
      <c r="C26" s="22"/>
      <c r="D26" s="22"/>
      <c r="E26" s="22"/>
      <c r="F26" s="23" t="s">
        <v>181</v>
      </c>
      <c r="G26" s="14">
        <v>42600</v>
      </c>
      <c r="I26" s="23" t="s">
        <v>182</v>
      </c>
      <c r="J26" s="14">
        <v>49500</v>
      </c>
      <c r="L26" s="23" t="s">
        <v>183</v>
      </c>
      <c r="M26" s="14">
        <v>73700</v>
      </c>
      <c r="O26" s="23" t="s">
        <v>184</v>
      </c>
      <c r="P26" s="14">
        <v>56300</v>
      </c>
      <c r="R26" s="19"/>
      <c r="S26" s="19"/>
    </row>
    <row r="27" spans="1:19" ht="21" customHeight="1" x14ac:dyDescent="0.4">
      <c r="A27" s="22"/>
      <c r="B27" s="22"/>
      <c r="C27" s="22"/>
      <c r="D27" s="22"/>
      <c r="E27" s="22"/>
      <c r="F27" s="24"/>
    </row>
    <row r="28" spans="1:19" ht="27" customHeight="1" x14ac:dyDescent="0.4">
      <c r="A28" s="19" t="s">
        <v>65</v>
      </c>
      <c r="B28" s="51"/>
      <c r="C28" s="51"/>
      <c r="D28" s="51"/>
      <c r="E28" s="51"/>
      <c r="F28" s="51"/>
      <c r="G28" s="51"/>
    </row>
    <row r="29" spans="1:19" ht="27" customHeight="1" x14ac:dyDescent="0.4">
      <c r="A29" s="19" t="s">
        <v>66</v>
      </c>
      <c r="B29" s="51"/>
      <c r="C29" s="51"/>
      <c r="D29" s="51"/>
      <c r="E29" s="51"/>
      <c r="F29" s="51"/>
      <c r="G29" s="51"/>
    </row>
    <row r="31" spans="1:19" ht="21" customHeight="1" x14ac:dyDescent="0.4">
      <c r="A31" s="40" t="s">
        <v>67</v>
      </c>
      <c r="B31" s="40"/>
    </row>
    <row r="32" spans="1:19" ht="21" customHeight="1" x14ac:dyDescent="0.4">
      <c r="B32" s="25"/>
      <c r="C32" s="38"/>
      <c r="D32" s="38"/>
      <c r="E32" s="38"/>
      <c r="F32" s="38"/>
      <c r="G32" s="38"/>
      <c r="H32" s="38"/>
      <c r="I32" s="38"/>
      <c r="J32" s="38"/>
      <c r="K32" s="38"/>
      <c r="L32" s="38"/>
      <c r="M32" s="38"/>
      <c r="N32" s="38"/>
      <c r="O32" s="38"/>
      <c r="P32" s="38"/>
      <c r="Q32" s="38"/>
    </row>
    <row r="33" spans="1:17" ht="21" customHeight="1" x14ac:dyDescent="0.4">
      <c r="A33" s="39" t="s">
        <v>68</v>
      </c>
      <c r="B33" s="39"/>
      <c r="C33" s="38"/>
      <c r="D33" s="38"/>
      <c r="E33" s="38"/>
      <c r="F33" s="38"/>
      <c r="G33" s="38"/>
      <c r="H33" s="38"/>
      <c r="I33" s="38"/>
      <c r="J33" s="38"/>
      <c r="K33" s="38"/>
      <c r="L33" s="38"/>
      <c r="M33" s="38"/>
      <c r="N33" s="38"/>
      <c r="O33" s="38"/>
      <c r="P33" s="38"/>
      <c r="Q33" s="38"/>
    </row>
    <row r="34" spans="1:17" ht="21" customHeight="1" x14ac:dyDescent="0.4">
      <c r="B34" s="25"/>
      <c r="C34" s="38"/>
      <c r="D34" s="38"/>
      <c r="E34" s="38"/>
      <c r="F34" s="38"/>
      <c r="G34" s="38"/>
      <c r="H34" s="38"/>
      <c r="I34" s="38"/>
      <c r="J34" s="38"/>
      <c r="K34" s="38"/>
      <c r="L34" s="38"/>
      <c r="M34" s="38"/>
      <c r="N34" s="38"/>
      <c r="O34" s="38"/>
      <c r="P34" s="38"/>
      <c r="Q34" s="38"/>
    </row>
    <row r="35" spans="1:17" ht="21" customHeight="1" x14ac:dyDescent="0.4">
      <c r="B35" s="25"/>
      <c r="C35" s="25"/>
      <c r="D35" s="25"/>
      <c r="E35" s="25"/>
      <c r="F35" s="25"/>
      <c r="G35" s="25"/>
      <c r="H35" s="25"/>
      <c r="I35" s="25"/>
      <c r="J35" s="25"/>
      <c r="K35" s="25"/>
      <c r="L35" s="25"/>
      <c r="M35" s="25"/>
      <c r="N35" s="25"/>
      <c r="O35" s="25"/>
      <c r="P35" s="25"/>
      <c r="Q35" s="25"/>
    </row>
    <row r="36" spans="1:17" ht="21" customHeight="1" x14ac:dyDescent="0.4">
      <c r="B36" s="25"/>
      <c r="C36" s="38"/>
      <c r="D36" s="38"/>
      <c r="E36" s="38"/>
      <c r="F36" s="38"/>
      <c r="G36" s="38"/>
      <c r="H36" s="38"/>
      <c r="I36" s="38"/>
      <c r="J36" s="38"/>
      <c r="K36" s="38"/>
      <c r="L36" s="38"/>
      <c r="M36" s="38"/>
      <c r="N36" s="38"/>
      <c r="O36" s="38"/>
      <c r="P36" s="38"/>
      <c r="Q36" s="38"/>
    </row>
    <row r="37" spans="1:17" ht="21" customHeight="1" x14ac:dyDescent="0.4">
      <c r="A37" s="39" t="s">
        <v>69</v>
      </c>
      <c r="B37" s="39"/>
      <c r="C37" s="38"/>
      <c r="D37" s="38"/>
      <c r="E37" s="38"/>
      <c r="F37" s="38"/>
      <c r="G37" s="38"/>
      <c r="H37" s="38"/>
      <c r="I37" s="38"/>
      <c r="J37" s="38"/>
      <c r="K37" s="38"/>
      <c r="L37" s="38"/>
      <c r="M37" s="38"/>
      <c r="N37" s="38"/>
      <c r="O37" s="38"/>
      <c r="P37" s="38"/>
      <c r="Q37" s="38"/>
    </row>
    <row r="38" spans="1:17" ht="21" customHeight="1" x14ac:dyDescent="0.4">
      <c r="B38" s="25"/>
      <c r="C38" s="38"/>
      <c r="D38" s="38"/>
      <c r="E38" s="38"/>
      <c r="F38" s="38"/>
      <c r="G38" s="38"/>
      <c r="H38" s="38"/>
      <c r="I38" s="38"/>
      <c r="J38" s="38"/>
      <c r="K38" s="38"/>
      <c r="L38" s="38"/>
      <c r="M38" s="38"/>
      <c r="N38" s="38"/>
      <c r="O38" s="38"/>
      <c r="P38" s="38"/>
      <c r="Q38" s="38"/>
    </row>
    <row r="40" spans="1:17" ht="21" customHeight="1" x14ac:dyDescent="0.4">
      <c r="A40" s="40" t="s">
        <v>70</v>
      </c>
      <c r="B40" s="40"/>
      <c r="C40" s="41"/>
      <c r="D40" s="42"/>
      <c r="E40" s="42"/>
      <c r="F40" s="42"/>
      <c r="G40" s="42"/>
      <c r="H40" s="42"/>
      <c r="I40" s="42"/>
      <c r="J40" s="42"/>
      <c r="K40" s="42"/>
      <c r="L40" s="42"/>
      <c r="M40" s="42"/>
      <c r="N40" s="42"/>
      <c r="O40" s="42"/>
      <c r="P40" s="42"/>
      <c r="Q40" s="43"/>
    </row>
    <row r="41" spans="1:17" ht="21" customHeight="1" x14ac:dyDescent="0.4">
      <c r="C41" s="44"/>
      <c r="D41" s="45"/>
      <c r="E41" s="45"/>
      <c r="F41" s="45"/>
      <c r="G41" s="45"/>
      <c r="H41" s="45"/>
      <c r="I41" s="45"/>
      <c r="J41" s="45"/>
      <c r="K41" s="45"/>
      <c r="L41" s="45"/>
      <c r="M41" s="45"/>
      <c r="N41" s="45"/>
      <c r="O41" s="45"/>
      <c r="P41" s="45"/>
      <c r="Q41" s="46"/>
    </row>
    <row r="42" spans="1:17" ht="21" customHeight="1" x14ac:dyDescent="0.4">
      <c r="C42" s="44"/>
      <c r="D42" s="45"/>
      <c r="E42" s="45"/>
      <c r="F42" s="45"/>
      <c r="G42" s="45"/>
      <c r="H42" s="45"/>
      <c r="I42" s="45"/>
      <c r="J42" s="45"/>
      <c r="K42" s="45"/>
      <c r="L42" s="45"/>
      <c r="M42" s="45"/>
      <c r="N42" s="45"/>
      <c r="O42" s="45"/>
      <c r="P42" s="45"/>
      <c r="Q42" s="46"/>
    </row>
    <row r="43" spans="1:17" ht="21" customHeight="1" x14ac:dyDescent="0.4">
      <c r="C43" s="47"/>
      <c r="D43" s="48"/>
      <c r="E43" s="48"/>
      <c r="F43" s="48"/>
      <c r="G43" s="48"/>
      <c r="H43" s="48"/>
      <c r="I43" s="48"/>
      <c r="J43" s="48"/>
      <c r="K43" s="48"/>
      <c r="L43" s="48"/>
      <c r="M43" s="48"/>
      <c r="N43" s="48"/>
      <c r="O43" s="48"/>
      <c r="P43" s="48"/>
      <c r="Q43" s="49"/>
    </row>
  </sheetData>
  <mergeCells count="10">
    <mergeCell ref="C36:Q38"/>
    <mergeCell ref="A37:B37"/>
    <mergeCell ref="A40:B40"/>
    <mergeCell ref="C40:Q43"/>
    <mergeCell ref="A1:D13"/>
    <mergeCell ref="B28:G28"/>
    <mergeCell ref="B29:G29"/>
    <mergeCell ref="A31:B31"/>
    <mergeCell ref="C32:Q34"/>
    <mergeCell ref="A33:B3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【例題】　A病院</vt:lpstr>
      <vt:lpstr>課題１</vt:lpstr>
      <vt:lpstr>B病院</vt:lpstr>
      <vt:lpstr>C病院</vt:lpstr>
      <vt:lpstr>居酒屋</vt:lpstr>
      <vt:lpstr>課題２</vt:lpstr>
      <vt:lpstr>課題３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A-Sakurai</dc:creator>
  <cp:lastModifiedBy>櫻井 玲</cp:lastModifiedBy>
  <dcterms:created xsi:type="dcterms:W3CDTF">2020-11-16T19:40:37Z</dcterms:created>
  <dcterms:modified xsi:type="dcterms:W3CDTF">2026-10-26T08:41:31Z</dcterms:modified>
</cp:coreProperties>
</file>